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yalaje1\Documents\Manuscripts\Thao\PKA Manuscript\eLife\Resubmission\Resubmission v2\"/>
    </mc:Choice>
  </mc:AlternateContent>
  <bookViews>
    <workbookView xWindow="0" yWindow="0" windowWidth="28800" windowHeight="13670"/>
  </bookViews>
  <sheets>
    <sheet name="Figure 5A-5H" sheetId="1" r:id="rId1"/>
    <sheet name="Sheet1" sheetId="4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5" i="1" l="1"/>
  <c r="Y65" i="1"/>
  <c r="X66" i="1"/>
  <c r="Y66" i="1"/>
  <c r="X67" i="1"/>
  <c r="Y67" i="1"/>
  <c r="X68" i="1"/>
  <c r="Y68" i="1"/>
  <c r="Y64" i="1"/>
  <c r="X64" i="1"/>
  <c r="X45" i="1"/>
  <c r="Y45" i="1"/>
  <c r="X46" i="1"/>
  <c r="Y46" i="1"/>
  <c r="X47" i="1"/>
  <c r="Y47" i="1"/>
  <c r="X48" i="1"/>
  <c r="Y48" i="1"/>
  <c r="Y44" i="1"/>
  <c r="X44" i="1"/>
  <c r="X25" i="1"/>
  <c r="Y25" i="1"/>
  <c r="X26" i="1"/>
  <c r="Y26" i="1"/>
  <c r="X27" i="1"/>
  <c r="Y27" i="1"/>
  <c r="X28" i="1"/>
  <c r="Y28" i="1"/>
  <c r="X29" i="1"/>
  <c r="Y29" i="1"/>
  <c r="X30" i="1"/>
  <c r="Y30" i="1"/>
  <c r="Y24" i="1"/>
  <c r="X24" i="1"/>
  <c r="X5" i="1"/>
  <c r="Y5" i="1"/>
  <c r="X6" i="1"/>
  <c r="Y6" i="1"/>
  <c r="X7" i="1"/>
  <c r="Y7" i="1"/>
  <c r="X8" i="1"/>
  <c r="Y8" i="1"/>
  <c r="X9" i="1"/>
  <c r="Y9" i="1"/>
  <c r="Y4" i="1"/>
  <c r="X4" i="1"/>
  <c r="AI80" i="1" l="1"/>
  <c r="AH80" i="1"/>
  <c r="AI79" i="1"/>
  <c r="AH79" i="1"/>
  <c r="AK68" i="1"/>
  <c r="AK67" i="1"/>
  <c r="AK66" i="1"/>
  <c r="AK65" i="1"/>
  <c r="AK64" i="1"/>
  <c r="AI59" i="1"/>
  <c r="AH59" i="1"/>
  <c r="AI58" i="1"/>
  <c r="AH58" i="1"/>
  <c r="AK48" i="1"/>
  <c r="AK47" i="1"/>
  <c r="AK46" i="1"/>
  <c r="AK45" i="1"/>
  <c r="AK44" i="1"/>
  <c r="AI39" i="1"/>
  <c r="AH39" i="1"/>
  <c r="AI38" i="1"/>
  <c r="AH38" i="1"/>
  <c r="AK30" i="1"/>
  <c r="AK29" i="1"/>
  <c r="AK28" i="1"/>
  <c r="AK27" i="1"/>
  <c r="AK26" i="1"/>
  <c r="AK25" i="1"/>
  <c r="AK24" i="1"/>
  <c r="AI19" i="1"/>
  <c r="AH19" i="1"/>
  <c r="AI18" i="1"/>
  <c r="AH18" i="1"/>
  <c r="AK9" i="1"/>
  <c r="AK8" i="1"/>
  <c r="AK7" i="1"/>
  <c r="AK6" i="1"/>
  <c r="AK5" i="1"/>
  <c r="AK4" i="1"/>
  <c r="AD80" i="1"/>
  <c r="AC80" i="1"/>
  <c r="AD79" i="1"/>
  <c r="AC79" i="1"/>
  <c r="AF68" i="1"/>
  <c r="AF67" i="1"/>
  <c r="AF66" i="1"/>
  <c r="AF65" i="1"/>
  <c r="AF64" i="1"/>
  <c r="AD59" i="1"/>
  <c r="AC59" i="1"/>
  <c r="AD58" i="1"/>
  <c r="AC58" i="1"/>
  <c r="AF48" i="1"/>
  <c r="AF47" i="1"/>
  <c r="AF46" i="1"/>
  <c r="AF45" i="1"/>
  <c r="AF44" i="1"/>
  <c r="AD39" i="1"/>
  <c r="AC39" i="1"/>
  <c r="AD38" i="1"/>
  <c r="AC38" i="1"/>
  <c r="AF30" i="1"/>
  <c r="AF29" i="1"/>
  <c r="AF28" i="1"/>
  <c r="AF27" i="1"/>
  <c r="AF26" i="1"/>
  <c r="AF25" i="1"/>
  <c r="AF24" i="1"/>
  <c r="AD19" i="1"/>
  <c r="AC19" i="1"/>
  <c r="AD18" i="1"/>
  <c r="AC18" i="1"/>
  <c r="AF9" i="1"/>
  <c r="AF8" i="1"/>
  <c r="AF7" i="1"/>
  <c r="AF6" i="1"/>
  <c r="AF5" i="1"/>
  <c r="AF4" i="1"/>
  <c r="AA65" i="1"/>
  <c r="AA66" i="1"/>
  <c r="AA67" i="1"/>
  <c r="AA68" i="1"/>
  <c r="AA64" i="1"/>
  <c r="Y80" i="1"/>
  <c r="X80" i="1"/>
  <c r="Y79" i="1"/>
  <c r="X79" i="1"/>
  <c r="Y59" i="1"/>
  <c r="X59" i="1"/>
  <c r="Y58" i="1"/>
  <c r="X58" i="1"/>
  <c r="Y39" i="1"/>
  <c r="X39" i="1"/>
  <c r="Y38" i="1"/>
  <c r="X38" i="1"/>
  <c r="AA48" i="1"/>
  <c r="AA47" i="1"/>
  <c r="AA46" i="1"/>
  <c r="AA45" i="1"/>
  <c r="AA44" i="1"/>
  <c r="AA25" i="1"/>
  <c r="AA26" i="1"/>
  <c r="AA27" i="1"/>
  <c r="AA28" i="1"/>
  <c r="AA29" i="1"/>
  <c r="AA30" i="1"/>
  <c r="AA24" i="1"/>
  <c r="Y19" i="1"/>
  <c r="X19" i="1"/>
  <c r="Y18" i="1"/>
  <c r="X18" i="1"/>
  <c r="AA5" i="1"/>
  <c r="AA6" i="1"/>
  <c r="AA7" i="1"/>
  <c r="AA8" i="1"/>
  <c r="AA9" i="1"/>
  <c r="AA4" i="1"/>
  <c r="V68" i="1"/>
  <c r="U68" i="1"/>
  <c r="T68" i="1"/>
  <c r="S68" i="1"/>
  <c r="R68" i="1"/>
  <c r="Q68" i="1"/>
  <c r="P68" i="1"/>
  <c r="O68" i="1"/>
  <c r="N68" i="1"/>
  <c r="M68" i="1"/>
  <c r="V67" i="1"/>
  <c r="U67" i="1"/>
  <c r="T67" i="1"/>
  <c r="S67" i="1"/>
  <c r="R67" i="1"/>
  <c r="Q67" i="1"/>
  <c r="P67" i="1"/>
  <c r="O67" i="1"/>
  <c r="N67" i="1"/>
  <c r="M67" i="1"/>
  <c r="V66" i="1"/>
  <c r="U66" i="1"/>
  <c r="T66" i="1"/>
  <c r="S66" i="1"/>
  <c r="R66" i="1"/>
  <c r="Q66" i="1"/>
  <c r="P66" i="1"/>
  <c r="O66" i="1"/>
  <c r="N66" i="1"/>
  <c r="M66" i="1"/>
  <c r="V65" i="1"/>
  <c r="U65" i="1"/>
  <c r="T65" i="1"/>
  <c r="S65" i="1"/>
  <c r="R65" i="1"/>
  <c r="Q65" i="1"/>
  <c r="P65" i="1"/>
  <c r="O65" i="1"/>
  <c r="N65" i="1"/>
  <c r="M65" i="1"/>
  <c r="V64" i="1"/>
  <c r="U64" i="1"/>
  <c r="T64" i="1"/>
  <c r="S64" i="1"/>
  <c r="R64" i="1"/>
  <c r="Q64" i="1"/>
  <c r="P64" i="1"/>
  <c r="O64" i="1"/>
  <c r="N64" i="1"/>
  <c r="M64" i="1"/>
  <c r="V48" i="1"/>
  <c r="U48" i="1"/>
  <c r="T48" i="1"/>
  <c r="S48" i="1"/>
  <c r="R48" i="1"/>
  <c r="Q48" i="1"/>
  <c r="P48" i="1"/>
  <c r="O48" i="1"/>
  <c r="N48" i="1"/>
  <c r="M48" i="1"/>
  <c r="V47" i="1"/>
  <c r="U47" i="1"/>
  <c r="T47" i="1"/>
  <c r="S47" i="1"/>
  <c r="R47" i="1"/>
  <c r="Q47" i="1"/>
  <c r="P47" i="1"/>
  <c r="O47" i="1"/>
  <c r="N47" i="1"/>
  <c r="M47" i="1"/>
  <c r="V46" i="1"/>
  <c r="U46" i="1"/>
  <c r="T46" i="1"/>
  <c r="S46" i="1"/>
  <c r="R46" i="1"/>
  <c r="Q46" i="1"/>
  <c r="P46" i="1"/>
  <c r="O46" i="1"/>
  <c r="N46" i="1"/>
  <c r="M46" i="1"/>
  <c r="V45" i="1"/>
  <c r="U45" i="1"/>
  <c r="T45" i="1"/>
  <c r="S45" i="1"/>
  <c r="R45" i="1"/>
  <c r="Q45" i="1"/>
  <c r="P45" i="1"/>
  <c r="O45" i="1"/>
  <c r="N45" i="1"/>
  <c r="M45" i="1"/>
  <c r="V44" i="1"/>
  <c r="U44" i="1"/>
  <c r="T44" i="1"/>
  <c r="S44" i="1"/>
  <c r="R44" i="1"/>
  <c r="Q44" i="1"/>
  <c r="P44" i="1"/>
  <c r="O44" i="1"/>
  <c r="N44" i="1"/>
  <c r="M44" i="1"/>
  <c r="V30" i="1"/>
  <c r="U30" i="1"/>
  <c r="T30" i="1"/>
  <c r="S30" i="1"/>
  <c r="R30" i="1"/>
  <c r="Q30" i="1"/>
  <c r="P30" i="1"/>
  <c r="O30" i="1"/>
  <c r="N30" i="1"/>
  <c r="M30" i="1"/>
  <c r="V29" i="1"/>
  <c r="U29" i="1"/>
  <c r="T29" i="1"/>
  <c r="S29" i="1"/>
  <c r="R29" i="1"/>
  <c r="Q29" i="1"/>
  <c r="P29" i="1"/>
  <c r="O29" i="1"/>
  <c r="N29" i="1"/>
  <c r="M29" i="1"/>
  <c r="V28" i="1"/>
  <c r="U28" i="1"/>
  <c r="T28" i="1"/>
  <c r="S28" i="1"/>
  <c r="R28" i="1"/>
  <c r="Q28" i="1"/>
  <c r="P28" i="1"/>
  <c r="O28" i="1"/>
  <c r="N28" i="1"/>
  <c r="M28" i="1"/>
  <c r="V27" i="1"/>
  <c r="U27" i="1"/>
  <c r="T27" i="1"/>
  <c r="S27" i="1"/>
  <c r="R27" i="1"/>
  <c r="Q27" i="1"/>
  <c r="P27" i="1"/>
  <c r="O27" i="1"/>
  <c r="N27" i="1"/>
  <c r="M27" i="1"/>
  <c r="V26" i="1"/>
  <c r="U26" i="1"/>
  <c r="T26" i="1"/>
  <c r="S26" i="1"/>
  <c r="R26" i="1"/>
  <c r="Q26" i="1"/>
  <c r="P26" i="1"/>
  <c r="O26" i="1"/>
  <c r="N26" i="1"/>
  <c r="M26" i="1"/>
  <c r="V25" i="1"/>
  <c r="U25" i="1"/>
  <c r="T25" i="1"/>
  <c r="S25" i="1"/>
  <c r="R25" i="1"/>
  <c r="Q25" i="1"/>
  <c r="P25" i="1"/>
  <c r="O25" i="1"/>
  <c r="N25" i="1"/>
  <c r="M25" i="1"/>
  <c r="V24" i="1"/>
  <c r="U24" i="1"/>
  <c r="T24" i="1"/>
  <c r="S24" i="1"/>
  <c r="R24" i="1"/>
  <c r="Q24" i="1"/>
  <c r="P24" i="1"/>
  <c r="O24" i="1"/>
  <c r="N24" i="1"/>
  <c r="M24" i="1"/>
  <c r="N4" i="1"/>
  <c r="O4" i="1"/>
  <c r="P4" i="1"/>
  <c r="Q4" i="1"/>
  <c r="R4" i="1"/>
  <c r="S4" i="1"/>
  <c r="T4" i="1"/>
  <c r="U4" i="1"/>
  <c r="V4" i="1"/>
  <c r="N5" i="1"/>
  <c r="O5" i="1"/>
  <c r="P5" i="1"/>
  <c r="Q5" i="1"/>
  <c r="R5" i="1"/>
  <c r="S5" i="1"/>
  <c r="T5" i="1"/>
  <c r="U5" i="1"/>
  <c r="V5" i="1"/>
  <c r="N6" i="1"/>
  <c r="O6" i="1"/>
  <c r="P6" i="1"/>
  <c r="Q6" i="1"/>
  <c r="R6" i="1"/>
  <c r="S6" i="1"/>
  <c r="T6" i="1"/>
  <c r="U6" i="1"/>
  <c r="V6" i="1"/>
  <c r="N7" i="1"/>
  <c r="O7" i="1"/>
  <c r="P7" i="1"/>
  <c r="Q7" i="1"/>
  <c r="R7" i="1"/>
  <c r="S7" i="1"/>
  <c r="T7" i="1"/>
  <c r="U7" i="1"/>
  <c r="V7" i="1"/>
  <c r="N8" i="1"/>
  <c r="O8" i="1"/>
  <c r="P8" i="1"/>
  <c r="Q8" i="1"/>
  <c r="R8" i="1"/>
  <c r="S8" i="1"/>
  <c r="T8" i="1"/>
  <c r="U8" i="1"/>
  <c r="V8" i="1"/>
  <c r="N9" i="1"/>
  <c r="O9" i="1"/>
  <c r="P9" i="1"/>
  <c r="Q9" i="1"/>
  <c r="R9" i="1"/>
  <c r="S9" i="1"/>
  <c r="T9" i="1"/>
  <c r="U9" i="1"/>
  <c r="V9" i="1"/>
  <c r="M5" i="1"/>
  <c r="M6" i="1"/>
  <c r="M7" i="1"/>
  <c r="M8" i="1"/>
  <c r="M9" i="1"/>
  <c r="M4" i="1"/>
  <c r="B18" i="1"/>
  <c r="C18" i="1"/>
  <c r="D18" i="1"/>
  <c r="E18" i="1"/>
  <c r="F18" i="1"/>
  <c r="G18" i="1"/>
  <c r="H18" i="1"/>
  <c r="I18" i="1"/>
  <c r="J18" i="1"/>
  <c r="K18" i="1"/>
  <c r="K80" i="1"/>
  <c r="J80" i="1"/>
  <c r="I80" i="1"/>
  <c r="H80" i="1"/>
  <c r="G80" i="1"/>
  <c r="F80" i="1"/>
  <c r="E80" i="1"/>
  <c r="D80" i="1"/>
  <c r="C80" i="1"/>
  <c r="B80" i="1"/>
  <c r="K79" i="1"/>
  <c r="J79" i="1"/>
  <c r="I79" i="1"/>
  <c r="H79" i="1"/>
  <c r="G79" i="1"/>
  <c r="F79" i="1"/>
  <c r="E79" i="1"/>
  <c r="D79" i="1"/>
  <c r="C79" i="1"/>
  <c r="B79" i="1"/>
  <c r="K59" i="1"/>
  <c r="J59" i="1"/>
  <c r="I59" i="1"/>
  <c r="H59" i="1"/>
  <c r="G59" i="1"/>
  <c r="F59" i="1"/>
  <c r="E59" i="1"/>
  <c r="D59" i="1"/>
  <c r="C59" i="1"/>
  <c r="B59" i="1"/>
  <c r="K58" i="1"/>
  <c r="J58" i="1"/>
  <c r="I58" i="1"/>
  <c r="H58" i="1"/>
  <c r="G58" i="1"/>
  <c r="F58" i="1"/>
  <c r="E58" i="1"/>
  <c r="D58" i="1"/>
  <c r="C58" i="1"/>
  <c r="B58" i="1"/>
  <c r="K39" i="1"/>
  <c r="J39" i="1"/>
  <c r="I39" i="1"/>
  <c r="H39" i="1"/>
  <c r="G39" i="1"/>
  <c r="F39" i="1"/>
  <c r="E39" i="1"/>
  <c r="D39" i="1"/>
  <c r="C39" i="1"/>
  <c r="B39" i="1"/>
  <c r="K38" i="1"/>
  <c r="J38" i="1"/>
  <c r="I38" i="1"/>
  <c r="H38" i="1"/>
  <c r="G38" i="1"/>
  <c r="F38" i="1"/>
  <c r="E38" i="1"/>
  <c r="D38" i="1"/>
  <c r="C38" i="1"/>
  <c r="B38" i="1"/>
  <c r="M39" i="1" l="1"/>
  <c r="U39" i="1"/>
  <c r="R59" i="1"/>
  <c r="P79" i="1"/>
  <c r="AA38" i="1"/>
  <c r="T38" i="1"/>
  <c r="Q58" i="1"/>
  <c r="O80" i="1"/>
  <c r="N38" i="1"/>
  <c r="V38" i="1"/>
  <c r="S38" i="1"/>
  <c r="T39" i="1"/>
  <c r="S58" i="1"/>
  <c r="M58" i="1"/>
  <c r="U58" i="1"/>
  <c r="N59" i="1"/>
  <c r="V59" i="1"/>
  <c r="Q79" i="1"/>
  <c r="R80" i="1"/>
  <c r="O79" i="1"/>
  <c r="P80" i="1"/>
  <c r="O38" i="1"/>
  <c r="T58" i="1"/>
  <c r="R79" i="1"/>
  <c r="Q39" i="1"/>
  <c r="M59" i="1"/>
  <c r="U59" i="1"/>
  <c r="O58" i="1"/>
  <c r="S79" i="1"/>
  <c r="T79" i="1"/>
  <c r="M80" i="1"/>
  <c r="U80" i="1"/>
  <c r="P38" i="1"/>
  <c r="Q38" i="1"/>
  <c r="N58" i="1"/>
  <c r="V58" i="1"/>
  <c r="T80" i="1"/>
  <c r="R38" i="1"/>
  <c r="O59" i="1"/>
  <c r="M79" i="1"/>
  <c r="U79" i="1"/>
  <c r="S39" i="1"/>
  <c r="M38" i="1"/>
  <c r="U38" i="1"/>
  <c r="P58" i="1"/>
  <c r="R58" i="1"/>
  <c r="N79" i="1"/>
  <c r="V79" i="1"/>
  <c r="AK80" i="1"/>
  <c r="AK59" i="1"/>
  <c r="AK38" i="1"/>
  <c r="AK39" i="1"/>
  <c r="AK19" i="1"/>
  <c r="AK18" i="1"/>
  <c r="AK58" i="1"/>
  <c r="AK79" i="1"/>
  <c r="AF80" i="1"/>
  <c r="AF58" i="1"/>
  <c r="AF59" i="1"/>
  <c r="AF38" i="1"/>
  <c r="AF39" i="1"/>
  <c r="AF19" i="1"/>
  <c r="AF18" i="1"/>
  <c r="AF79" i="1"/>
  <c r="Q80" i="1"/>
  <c r="AA39" i="1"/>
  <c r="N39" i="1"/>
  <c r="V39" i="1"/>
  <c r="P59" i="1"/>
  <c r="O39" i="1"/>
  <c r="Q59" i="1"/>
  <c r="S80" i="1"/>
  <c r="P39" i="1"/>
  <c r="AA79" i="1"/>
  <c r="AA58" i="1"/>
  <c r="S59" i="1"/>
  <c r="AA80" i="1"/>
  <c r="R39" i="1"/>
  <c r="T59" i="1"/>
  <c r="N80" i="1"/>
  <c r="V80" i="1"/>
  <c r="AA59" i="1"/>
  <c r="CD80" i="1"/>
  <c r="BZ80" i="1"/>
  <c r="BW80" i="1"/>
  <c r="BT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CD79" i="1"/>
  <c r="BZ79" i="1"/>
  <c r="BW79" i="1"/>
  <c r="BT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CD59" i="1"/>
  <c r="BZ59" i="1"/>
  <c r="BW59" i="1"/>
  <c r="BT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CD58" i="1"/>
  <c r="BZ58" i="1"/>
  <c r="BW58" i="1"/>
  <c r="BT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CD39" i="1"/>
  <c r="BZ39" i="1"/>
  <c r="BW39" i="1"/>
  <c r="BT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CD38" i="1"/>
  <c r="BZ38" i="1"/>
  <c r="BW38" i="1"/>
  <c r="BT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CD19" i="1"/>
  <c r="BZ19" i="1"/>
  <c r="BW19" i="1"/>
  <c r="BT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AA19" i="1"/>
  <c r="V19" i="1"/>
  <c r="U19" i="1"/>
  <c r="T19" i="1"/>
  <c r="S19" i="1"/>
  <c r="R19" i="1"/>
  <c r="Q19" i="1"/>
  <c r="P19" i="1"/>
  <c r="O19" i="1"/>
  <c r="N19" i="1"/>
  <c r="M19" i="1"/>
  <c r="K19" i="1"/>
  <c r="J19" i="1"/>
  <c r="I19" i="1"/>
  <c r="H19" i="1"/>
  <c r="G19" i="1"/>
  <c r="F19" i="1"/>
  <c r="E19" i="1"/>
  <c r="D19" i="1"/>
  <c r="C19" i="1"/>
  <c r="B19" i="1"/>
  <c r="CD18" i="1"/>
  <c r="BZ18" i="1"/>
  <c r="BW18" i="1"/>
  <c r="BT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AA18" i="1"/>
  <c r="V18" i="1"/>
  <c r="U18" i="1"/>
  <c r="T18" i="1"/>
  <c r="S18" i="1"/>
  <c r="R18" i="1"/>
  <c r="Q18" i="1"/>
  <c r="P18" i="1"/>
  <c r="O18" i="1"/>
  <c r="N18" i="1"/>
  <c r="M18" i="1"/>
</calcChain>
</file>

<file path=xl/sharedStrings.xml><?xml version="1.0" encoding="utf-8"?>
<sst xmlns="http://schemas.openxmlformats.org/spreadsheetml/2006/main" count="147" uniqueCount="61">
  <si>
    <t>FIGURE 3D</t>
  </si>
  <si>
    <t>FIGURE 3E</t>
  </si>
  <si>
    <t>FIGURE 3F</t>
  </si>
  <si>
    <t>FIGURE 3G</t>
  </si>
  <si>
    <t>FIGURE 3H</t>
  </si>
  <si>
    <t>Body Weight Change (g)</t>
  </si>
  <si>
    <t>Total Mass Change (g)</t>
  </si>
  <si>
    <t>Daily Food Intake Change (g)</t>
  </si>
  <si>
    <t>Fat Mass Change (g)</t>
  </si>
  <si>
    <t>Lean Mass Change (g)</t>
  </si>
  <si>
    <t>Free Fluid Mass Change (g)</t>
  </si>
  <si>
    <t>Blood Glucose (mg/dL)</t>
  </si>
  <si>
    <t>Day</t>
  </si>
  <si>
    <t>Day 14</t>
  </si>
  <si>
    <t>WT #1</t>
  </si>
  <si>
    <t>WT #2</t>
  </si>
  <si>
    <t>WT #3</t>
  </si>
  <si>
    <t>WT #4</t>
  </si>
  <si>
    <t>WT #5</t>
  </si>
  <si>
    <t>WT #6</t>
  </si>
  <si>
    <t>MEAN</t>
  </si>
  <si>
    <t>SEM</t>
  </si>
  <si>
    <t>WT #14</t>
  </si>
  <si>
    <t>WT #15</t>
  </si>
  <si>
    <t>WT #16</t>
  </si>
  <si>
    <t>WT #17</t>
  </si>
  <si>
    <t>WT #18</t>
  </si>
  <si>
    <t>WT #19</t>
  </si>
  <si>
    <t>WT #20</t>
  </si>
  <si>
    <t>RapKI #1</t>
  </si>
  <si>
    <t>RapKI #2</t>
  </si>
  <si>
    <t>RapKI #3</t>
  </si>
  <si>
    <t>RapKI #4</t>
  </si>
  <si>
    <t>RapKI #5</t>
  </si>
  <si>
    <t>RapKI #14</t>
  </si>
  <si>
    <t>RapKI #15</t>
  </si>
  <si>
    <t>RapKI #16</t>
  </si>
  <si>
    <t>RapKI #17</t>
  </si>
  <si>
    <t>RapKI #18</t>
  </si>
  <si>
    <t>Change in Body Weight (g)</t>
  </si>
  <si>
    <t>Change in Total Mass (g)</t>
  </si>
  <si>
    <t>Day 0</t>
  </si>
  <si>
    <t>Total Mass (g)</t>
  </si>
  <si>
    <t>Fat Mass (g)</t>
  </si>
  <si>
    <t>Change in Fat Mass (g)</t>
  </si>
  <si>
    <t>Lean Mass (g)</t>
  </si>
  <si>
    <t>Change in Lean Mass (g)</t>
  </si>
  <si>
    <t>WT Saline</t>
  </si>
  <si>
    <t>Body Weight (g)</t>
  </si>
  <si>
    <t>S791A Raptor Saline</t>
  </si>
  <si>
    <t>WT Setmelanotide</t>
  </si>
  <si>
    <t>S791A Raptor Setmelanotide</t>
  </si>
  <si>
    <t>FIGURE 5A</t>
  </si>
  <si>
    <t>Day 9</t>
  </si>
  <si>
    <t>FIGURE 5B</t>
  </si>
  <si>
    <t>FIGURE 5C</t>
  </si>
  <si>
    <t>FIGURE 5D</t>
  </si>
  <si>
    <t>FIGURE 5E</t>
  </si>
  <si>
    <t>FIGURE 5F</t>
  </si>
  <si>
    <t>FIGURE 5G</t>
  </si>
  <si>
    <t>FIGURE 5H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</si>
</sst>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"/>
    <numFmt numFmtId="166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0" borderId="0" xfId="0" applyFont="1"/>
    <xf numFmtId="0" fontId="0" fillId="0" borderId="0" xfId="0" applyFont="1"/>
    <xf numFmtId="0" fontId="0" fillId="2" borderId="0" xfId="0" applyFont="1" applyFill="1"/>
    <xf numFmtId="0" fontId="0" fillId="0" borderId="0" xfId="0" applyFont="1" applyBorder="1"/>
    <xf numFmtId="0" fontId="0" fillId="0" borderId="1" xfId="0" applyFont="1" applyBorder="1"/>
    <xf numFmtId="2" fontId="0" fillId="0" borderId="0" xfId="0" applyNumberFormat="1" applyFont="1"/>
    <xf numFmtId="0" fontId="0" fillId="0" borderId="2" xfId="0" applyFont="1" applyBorder="1"/>
    <xf numFmtId="2" fontId="0" fillId="0" borderId="2" xfId="0" applyNumberFormat="1" applyFont="1" applyBorder="1"/>
    <xf numFmtId="2" fontId="0" fillId="0" borderId="0" xfId="0" applyNumberFormat="1" applyFont="1" applyBorder="1"/>
    <xf numFmtId="165" fontId="0" fillId="0" borderId="0" xfId="0" applyNumberFormat="1" applyFont="1" applyBorder="1"/>
    <xf numFmtId="1" fontId="0" fillId="0" borderId="2" xfId="0" applyNumberFormat="1" applyFont="1" applyBorder="1"/>
    <xf numFmtId="1" fontId="0" fillId="0" borderId="0" xfId="0" applyNumberFormat="1" applyFont="1"/>
    <xf numFmtId="166" fontId="0" fillId="0" borderId="0" xfId="0" applyNumberFormat="1" applyFont="1" applyBorder="1"/>
    <xf numFmtId="164" fontId="2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2" fillId="0" borderId="0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yalaje1/Documents/Ayala%20Lab%20Science/S791A%20Lira%20Prometh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4"/>
      <sheetName val="Sheet1"/>
    </sheetNames>
    <sheetDataSet>
      <sheetData sheetId="0">
        <row r="3181">
          <cell r="B3181">
            <v>0</v>
          </cell>
        </row>
        <row r="3182">
          <cell r="B3182">
            <v>1</v>
          </cell>
        </row>
        <row r="3183">
          <cell r="B3183">
            <v>2</v>
          </cell>
        </row>
        <row r="3184">
          <cell r="B3184">
            <v>3</v>
          </cell>
        </row>
        <row r="3185">
          <cell r="B3185">
            <v>4</v>
          </cell>
        </row>
        <row r="3186">
          <cell r="B3186">
            <v>5</v>
          </cell>
        </row>
        <row r="3187">
          <cell r="B3187">
            <v>6</v>
          </cell>
        </row>
        <row r="3188">
          <cell r="B3188">
            <v>7</v>
          </cell>
        </row>
        <row r="3189">
          <cell r="B3189">
            <v>8</v>
          </cell>
        </row>
        <row r="3190">
          <cell r="B3190">
            <v>9</v>
          </cell>
        </row>
        <row r="3191">
          <cell r="B3191">
            <v>10</v>
          </cell>
        </row>
        <row r="3200">
          <cell r="L3200">
            <v>0</v>
          </cell>
          <cell r="X3200">
            <v>0</v>
          </cell>
          <cell r="AJ3200">
            <v>0</v>
          </cell>
          <cell r="AV3200">
            <v>0</v>
          </cell>
        </row>
        <row r="3201">
          <cell r="L3201">
            <v>9.08774999999995E-3</v>
          </cell>
          <cell r="X3201">
            <v>-2.2221174999999995</v>
          </cell>
          <cell r="AJ3201">
            <v>0.59375574999999881</v>
          </cell>
          <cell r="AV3201">
            <v>-1.8649090000000001</v>
          </cell>
        </row>
        <row r="3202">
          <cell r="L3202">
            <v>0.63969420000000099</v>
          </cell>
          <cell r="X3202">
            <v>-1.5960161999999993</v>
          </cell>
          <cell r="AJ3202">
            <v>0.5082084750000001</v>
          </cell>
          <cell r="AV3202">
            <v>-0.36378540000000181</v>
          </cell>
        </row>
        <row r="3203">
          <cell r="L3203">
            <v>0.21579130000000046</v>
          </cell>
          <cell r="X3203">
            <v>-0.94622307500000002</v>
          </cell>
          <cell r="AJ3203">
            <v>2.1038549999999101E-2</v>
          </cell>
          <cell r="AV3203">
            <v>-1.3949650000000702E-2</v>
          </cell>
        </row>
        <row r="3204">
          <cell r="L3204">
            <v>0.51900849999999998</v>
          </cell>
          <cell r="X3204">
            <v>-1.2991552249999998</v>
          </cell>
          <cell r="AJ3204">
            <v>0.20733992500000031</v>
          </cell>
          <cell r="AV3204">
            <v>-0.30567210000000067</v>
          </cell>
        </row>
        <row r="3205">
          <cell r="L3205">
            <v>0.45511475000000062</v>
          </cell>
          <cell r="X3205">
            <v>-0.73467949999999926</v>
          </cell>
          <cell r="AJ3205">
            <v>0.60855099999999984</v>
          </cell>
          <cell r="AV3205">
            <v>-0.25676650000000023</v>
          </cell>
        </row>
        <row r="3206">
          <cell r="L3206">
            <v>0.45102725000000088</v>
          </cell>
          <cell r="X3206">
            <v>-1.1193177499999993</v>
          </cell>
          <cell r="AJ3206">
            <v>0.35485799999999879</v>
          </cell>
          <cell r="AV3206">
            <v>-0.28577550000000085</v>
          </cell>
        </row>
        <row r="3207">
          <cell r="L3207">
            <v>0.69492249999999967</v>
          </cell>
          <cell r="X3207">
            <v>-0.58702524999999883</v>
          </cell>
          <cell r="AJ3207">
            <v>1.1257620000000015</v>
          </cell>
          <cell r="AV3207">
            <v>-0.74517200000000061</v>
          </cell>
        </row>
        <row r="3208">
          <cell r="L3208">
            <v>0.57511677500000125</v>
          </cell>
          <cell r="X3208">
            <v>-0.89115602750000067</v>
          </cell>
          <cell r="AJ3208">
            <v>1.3858229000000006</v>
          </cell>
          <cell r="AV3208">
            <v>-0.78162287500000094</v>
          </cell>
        </row>
        <row r="3209">
          <cell r="L3209">
            <v>0.26595772500000092</v>
          </cell>
          <cell r="X3209">
            <v>-0.72907064749999961</v>
          </cell>
          <cell r="AJ3209">
            <v>0.61772109999999936</v>
          </cell>
          <cell r="AV3209">
            <v>-0.6074000500000003</v>
          </cell>
        </row>
        <row r="3210">
          <cell r="L3210">
            <v>1.1667300000000012</v>
          </cell>
          <cell r="X3210">
            <v>-1.0239889999999994</v>
          </cell>
          <cell r="AJ3210">
            <v>0.46899300000000088</v>
          </cell>
          <cell r="AV3210">
            <v>-0.73027350000000024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97"/>
  <sheetViews>
    <sheetView tabSelected="1" workbookViewId="0">
      <pane xSplit="1" topLeftCell="AB1" activePane="topRight" state="frozen"/>
      <selection pane="topRight" activeCell="AM35" sqref="AM35"/>
    </sheetView>
  </sheetViews>
  <sheetFormatPr defaultRowHeight="14.5" x14ac:dyDescent="0.35"/>
  <cols>
    <col min="1" max="1" width="25" style="3" bestFit="1" customWidth="1"/>
    <col min="2" max="2" width="8.7265625" style="3"/>
    <col min="3" max="10" width="9" style="3" bestFit="1" customWidth="1"/>
    <col min="11" max="11" width="9.36328125" style="3" bestFit="1" customWidth="1"/>
    <col min="12" max="23" width="8.7265625" style="3"/>
    <col min="24" max="24" width="9.6328125" style="3" customWidth="1"/>
    <col min="25" max="26" width="8.7265625" style="3"/>
    <col min="27" max="27" width="21.36328125" style="3" bestFit="1" customWidth="1"/>
    <col min="28" max="28" width="8.7265625" style="3"/>
    <col min="29" max="29" width="9.6328125" style="3" customWidth="1"/>
    <col min="30" max="31" width="8.7265625" style="3"/>
    <col min="32" max="32" width="21.36328125" style="3" bestFit="1" customWidth="1"/>
    <col min="33" max="33" width="8.7265625" style="3"/>
    <col min="34" max="34" width="9.6328125" style="3" customWidth="1"/>
    <col min="35" max="36" width="8.7265625" style="3"/>
    <col min="37" max="37" width="23.81640625" style="3" bestFit="1" customWidth="1"/>
    <col min="38" max="53" width="8.7265625" style="3"/>
    <col min="54" max="55" width="8.7265625" style="5"/>
    <col min="56" max="73" width="8.7265625" style="3"/>
    <col min="74" max="74" width="8.7265625" style="5"/>
    <col min="75" max="76" width="8.7265625" style="3"/>
    <col min="77" max="77" width="8.7265625" style="5"/>
    <col min="78" max="79" width="8.7265625" style="3"/>
    <col min="80" max="80" width="8.7265625" style="5"/>
    <col min="81" max="83" width="8.7265625" style="3"/>
    <col min="84" max="84" width="8.7265625" style="5"/>
    <col min="85" max="16384" width="8.7265625" style="3"/>
  </cols>
  <sheetData>
    <row r="1" spans="1:84" x14ac:dyDescent="0.35">
      <c r="B1" s="1" t="s">
        <v>52</v>
      </c>
      <c r="C1" s="4"/>
      <c r="M1" s="1" t="s">
        <v>54</v>
      </c>
      <c r="N1" s="4"/>
      <c r="X1" s="1" t="s">
        <v>55</v>
      </c>
      <c r="AA1" s="1" t="s">
        <v>56</v>
      </c>
      <c r="AC1" s="1" t="s">
        <v>57</v>
      </c>
      <c r="AF1" s="1" t="s">
        <v>58</v>
      </c>
      <c r="AH1" s="1" t="s">
        <v>59</v>
      </c>
      <c r="AK1" s="1" t="s">
        <v>60</v>
      </c>
      <c r="BD1" s="1" t="s">
        <v>0</v>
      </c>
      <c r="BE1" s="4"/>
      <c r="BT1" s="1" t="s">
        <v>1</v>
      </c>
      <c r="BU1" s="4"/>
      <c r="BW1" s="1" t="s">
        <v>2</v>
      </c>
      <c r="BX1" s="4"/>
      <c r="BZ1" s="1" t="s">
        <v>3</v>
      </c>
      <c r="CA1" s="4"/>
      <c r="CD1" s="1" t="s">
        <v>4</v>
      </c>
      <c r="CE1" s="4"/>
    </row>
    <row r="2" spans="1:84" x14ac:dyDescent="0.35">
      <c r="A2" s="2" t="s">
        <v>47</v>
      </c>
      <c r="B2" s="3" t="s">
        <v>48</v>
      </c>
      <c r="M2" s="3" t="s">
        <v>39</v>
      </c>
      <c r="X2" s="3" t="s">
        <v>42</v>
      </c>
      <c r="AA2" s="3" t="s">
        <v>40</v>
      </c>
      <c r="AC2" s="3" t="s">
        <v>43</v>
      </c>
      <c r="AF2" s="3" t="s">
        <v>44</v>
      </c>
      <c r="AH2" s="3" t="s">
        <v>45</v>
      </c>
      <c r="AK2" s="3" t="s">
        <v>46</v>
      </c>
      <c r="BD2" s="3" t="s">
        <v>7</v>
      </c>
      <c r="BT2" s="3" t="s">
        <v>8</v>
      </c>
      <c r="BW2" s="3" t="s">
        <v>9</v>
      </c>
      <c r="BZ2" s="3" t="s">
        <v>10</v>
      </c>
      <c r="CD2" s="3" t="s">
        <v>11</v>
      </c>
    </row>
    <row r="3" spans="1:84" x14ac:dyDescent="0.35">
      <c r="A3" s="6" t="s">
        <v>12</v>
      </c>
      <c r="B3" s="6">
        <v>0</v>
      </c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6">
        <v>9</v>
      </c>
      <c r="M3" s="6">
        <v>0</v>
      </c>
      <c r="N3" s="6">
        <v>1</v>
      </c>
      <c r="O3" s="6">
        <v>2</v>
      </c>
      <c r="P3" s="6">
        <v>3</v>
      </c>
      <c r="Q3" s="6">
        <v>4</v>
      </c>
      <c r="R3" s="6">
        <v>5</v>
      </c>
      <c r="S3" s="6">
        <v>6</v>
      </c>
      <c r="T3" s="6">
        <v>7</v>
      </c>
      <c r="U3" s="6">
        <v>8</v>
      </c>
      <c r="V3" s="6">
        <v>9</v>
      </c>
      <c r="W3" s="5"/>
      <c r="X3" s="6" t="s">
        <v>41</v>
      </c>
      <c r="Y3" s="6" t="s">
        <v>53</v>
      </c>
      <c r="AA3" s="6"/>
      <c r="AC3" s="6" t="s">
        <v>41</v>
      </c>
      <c r="AD3" s="6" t="s">
        <v>53</v>
      </c>
      <c r="AF3" s="6"/>
      <c r="AH3" s="6" t="s">
        <v>41</v>
      </c>
      <c r="AI3" s="6" t="s">
        <v>53</v>
      </c>
      <c r="AK3" s="6"/>
      <c r="BD3" s="6">
        <v>0</v>
      </c>
      <c r="BE3" s="6">
        <v>1</v>
      </c>
      <c r="BF3" s="6">
        <v>2</v>
      </c>
      <c r="BG3" s="6">
        <v>3</v>
      </c>
      <c r="BH3" s="6">
        <v>4</v>
      </c>
      <c r="BI3" s="6">
        <v>5</v>
      </c>
      <c r="BJ3" s="6">
        <v>6</v>
      </c>
      <c r="BK3" s="6">
        <v>7</v>
      </c>
      <c r="BL3" s="6">
        <v>8</v>
      </c>
      <c r="BM3" s="6">
        <v>9</v>
      </c>
      <c r="BN3" s="6">
        <v>10</v>
      </c>
      <c r="BO3" s="6">
        <v>11</v>
      </c>
      <c r="BP3" s="6">
        <v>12</v>
      </c>
      <c r="BQ3" s="6">
        <v>13</v>
      </c>
      <c r="BR3" s="6">
        <v>14</v>
      </c>
      <c r="BT3" s="6" t="s">
        <v>13</v>
      </c>
      <c r="BW3" s="6" t="s">
        <v>13</v>
      </c>
      <c r="BZ3" s="6" t="s">
        <v>13</v>
      </c>
      <c r="CD3" s="6" t="s">
        <v>13</v>
      </c>
    </row>
    <row r="4" spans="1:84" x14ac:dyDescent="0.35">
      <c r="A4" s="3" t="s">
        <v>14</v>
      </c>
      <c r="B4" s="19">
        <v>32.1</v>
      </c>
      <c r="C4" s="19">
        <v>31.7</v>
      </c>
      <c r="D4" s="19">
        <v>31.6</v>
      </c>
      <c r="E4" s="19">
        <v>31.1</v>
      </c>
      <c r="F4" s="19">
        <v>31.1</v>
      </c>
      <c r="G4" s="19">
        <v>30.8</v>
      </c>
      <c r="H4" s="19">
        <v>31.2</v>
      </c>
      <c r="I4" s="19">
        <v>31.3</v>
      </c>
      <c r="J4" s="19">
        <v>31.8</v>
      </c>
      <c r="K4" s="19">
        <v>31</v>
      </c>
      <c r="M4" s="15">
        <f>B4-$B4</f>
        <v>0</v>
      </c>
      <c r="N4" s="15">
        <f>C4-$B4</f>
        <v>-0.40000000000000213</v>
      </c>
      <c r="O4" s="15">
        <f>D4-$B4</f>
        <v>-0.5</v>
      </c>
      <c r="P4" s="15">
        <f>E4-$B4</f>
        <v>-1</v>
      </c>
      <c r="Q4" s="15">
        <f>F4-$B4</f>
        <v>-1</v>
      </c>
      <c r="R4" s="15">
        <f>G4-$B4</f>
        <v>-1.3000000000000007</v>
      </c>
      <c r="S4" s="15">
        <f>H4-$B4</f>
        <v>-0.90000000000000213</v>
      </c>
      <c r="T4" s="15">
        <f>I4-$B4</f>
        <v>-0.80000000000000071</v>
      </c>
      <c r="U4" s="15">
        <f>J4-$B4</f>
        <v>-0.30000000000000071</v>
      </c>
      <c r="V4" s="15">
        <f>K4-$B4</f>
        <v>-1.1000000000000014</v>
      </c>
      <c r="W4" s="15"/>
      <c r="X4" s="16">
        <f>B4</f>
        <v>32.1</v>
      </c>
      <c r="Y4" s="16">
        <f>K4</f>
        <v>31</v>
      </c>
      <c r="AA4" s="16">
        <f>Y4-X4</f>
        <v>-1.1000000000000014</v>
      </c>
      <c r="AC4" s="19">
        <v>8.5429999999999993</v>
      </c>
      <c r="AD4" s="19">
        <v>8.6890000000000001</v>
      </c>
      <c r="AF4" s="16">
        <f>AD4-AC4</f>
        <v>0.1460000000000008</v>
      </c>
      <c r="AH4" s="19">
        <v>17.073</v>
      </c>
      <c r="AI4" s="19">
        <v>16.408000000000001</v>
      </c>
      <c r="AK4" s="16">
        <f>AI4-AH4</f>
        <v>-0.66499999999999915</v>
      </c>
      <c r="BB4" s="16"/>
      <c r="BC4" s="16"/>
      <c r="BD4" s="16">
        <v>0</v>
      </c>
      <c r="BE4" s="17">
        <v>-7.4999999999999997E-2</v>
      </c>
      <c r="BF4" s="17">
        <v>-7.4999999999999997E-2</v>
      </c>
      <c r="BG4" s="17">
        <v>-0.17499999999999999</v>
      </c>
      <c r="BH4" s="17">
        <v>-0.17499999999999999</v>
      </c>
      <c r="BI4" s="17">
        <v>-0.125</v>
      </c>
      <c r="BJ4" s="17">
        <v>-2.5000000000000001E-2</v>
      </c>
      <c r="BK4" s="17">
        <v>-0.125</v>
      </c>
      <c r="BL4" s="17">
        <v>0.22500000000000001</v>
      </c>
      <c r="BM4" s="17">
        <v>0.17499999999999999</v>
      </c>
      <c r="BN4" s="17">
        <v>-0.125</v>
      </c>
      <c r="BO4" s="17">
        <v>-7.4999999999999997E-2</v>
      </c>
      <c r="BP4" s="17">
        <v>-0.22500000000000001</v>
      </c>
      <c r="BQ4" s="17">
        <v>0.57499999999999996</v>
      </c>
      <c r="BR4" s="17">
        <v>-7.4999999999999997E-2</v>
      </c>
      <c r="BT4" s="16">
        <v>0.84099999999999997</v>
      </c>
      <c r="BV4" s="16"/>
      <c r="BW4" s="16">
        <v>-2.1000000000000001E-2</v>
      </c>
      <c r="BY4" s="16"/>
      <c r="BZ4" s="16">
        <v>-3.5999999999999997E-2</v>
      </c>
      <c r="CB4" s="16"/>
      <c r="CD4" s="16">
        <v>151</v>
      </c>
      <c r="CF4" s="16"/>
    </row>
    <row r="5" spans="1:84" x14ac:dyDescent="0.35">
      <c r="A5" s="3" t="s">
        <v>15</v>
      </c>
      <c r="B5" s="19">
        <v>29.1</v>
      </c>
      <c r="C5" s="19">
        <v>29.5</v>
      </c>
      <c r="D5" s="19">
        <v>29.2</v>
      </c>
      <c r="E5" s="19">
        <v>29.6</v>
      </c>
      <c r="F5" s="19">
        <v>29.7</v>
      </c>
      <c r="G5" s="19">
        <v>29</v>
      </c>
      <c r="H5" s="19">
        <v>29.5</v>
      </c>
      <c r="I5" s="19">
        <v>29.8</v>
      </c>
      <c r="J5" s="19">
        <v>30.3</v>
      </c>
      <c r="K5" s="19">
        <v>30.6</v>
      </c>
      <c r="M5" s="15">
        <f>B5-$B5</f>
        <v>0</v>
      </c>
      <c r="N5" s="15">
        <f>C5-$B5</f>
        <v>0.39999999999999858</v>
      </c>
      <c r="O5" s="15">
        <f>D5-$B5</f>
        <v>9.9999999999997868E-2</v>
      </c>
      <c r="P5" s="15">
        <f>E5-$B5</f>
        <v>0.5</v>
      </c>
      <c r="Q5" s="15">
        <f>F5-$B5</f>
        <v>0.59999999999999787</v>
      </c>
      <c r="R5" s="15">
        <f>G5-$B5</f>
        <v>-0.10000000000000142</v>
      </c>
      <c r="S5" s="15">
        <f>H5-$B5</f>
        <v>0.39999999999999858</v>
      </c>
      <c r="T5" s="15">
        <f>I5-$B5</f>
        <v>0.69999999999999929</v>
      </c>
      <c r="U5" s="15">
        <f>J5-$B5</f>
        <v>1.1999999999999993</v>
      </c>
      <c r="V5" s="15">
        <f>K5-$B5</f>
        <v>1.5</v>
      </c>
      <c r="W5" s="15"/>
      <c r="X5" s="16">
        <f t="shared" ref="X5:X9" si="0">B5</f>
        <v>29.1</v>
      </c>
      <c r="Y5" s="16">
        <f t="shared" ref="Y5:Y9" si="1">K5</f>
        <v>30.6</v>
      </c>
      <c r="AA5" s="16">
        <f t="shared" ref="AA5:AA16" si="2">Y5-X5</f>
        <v>1.5</v>
      </c>
      <c r="AC5" s="19">
        <v>7.1660000000000004</v>
      </c>
      <c r="AD5" s="19">
        <v>7.492</v>
      </c>
      <c r="AF5" s="16">
        <f t="shared" ref="AF5:AF12" si="3">AD5-AC5</f>
        <v>0.32599999999999962</v>
      </c>
      <c r="AH5" s="19">
        <v>16.199000000000002</v>
      </c>
      <c r="AI5" s="19">
        <v>16.184999999999999</v>
      </c>
      <c r="AK5" s="16">
        <f t="shared" ref="AK5:AK12" si="4">AI5-AH5</f>
        <v>-1.4000000000002899E-2</v>
      </c>
      <c r="BB5" s="18"/>
      <c r="BD5" s="16">
        <v>0</v>
      </c>
      <c r="BE5" s="17">
        <v>0.3</v>
      </c>
      <c r="BF5" s="17">
        <v>0.6</v>
      </c>
      <c r="BG5" s="17">
        <v>0.5</v>
      </c>
      <c r="BH5" s="17">
        <v>0.5</v>
      </c>
      <c r="BI5" s="17">
        <v>0.55000000000000004</v>
      </c>
      <c r="BJ5" s="17">
        <v>0.05</v>
      </c>
      <c r="BK5" s="17">
        <v>0.1</v>
      </c>
      <c r="BL5" s="17">
        <v>0.75</v>
      </c>
      <c r="BM5" s="17">
        <v>0.55000000000000004</v>
      </c>
      <c r="BN5" s="17">
        <v>0.9</v>
      </c>
      <c r="BO5" s="17">
        <v>0.3</v>
      </c>
      <c r="BP5" s="17">
        <v>0.2</v>
      </c>
      <c r="BQ5" s="17">
        <v>0.65</v>
      </c>
      <c r="BR5" s="17">
        <v>0.25</v>
      </c>
      <c r="BT5" s="16">
        <v>1.1619999999999999</v>
      </c>
      <c r="BV5" s="18"/>
      <c r="BW5" s="16">
        <v>-0.47499999999999998</v>
      </c>
      <c r="BY5" s="18"/>
      <c r="BZ5" s="16">
        <v>8.8999999999999996E-2</v>
      </c>
      <c r="CB5" s="18"/>
      <c r="CD5" s="16">
        <v>166</v>
      </c>
      <c r="CF5" s="18"/>
    </row>
    <row r="6" spans="1:84" x14ac:dyDescent="0.35">
      <c r="A6" s="3" t="s">
        <v>16</v>
      </c>
      <c r="B6" s="19">
        <v>25.9</v>
      </c>
      <c r="C6" s="19">
        <v>26.1</v>
      </c>
      <c r="D6" s="19">
        <v>25.4</v>
      </c>
      <c r="E6" s="19">
        <v>25.6</v>
      </c>
      <c r="F6" s="19">
        <v>25.6</v>
      </c>
      <c r="G6" s="19">
        <v>25.3</v>
      </c>
      <c r="H6" s="19">
        <v>25.2</v>
      </c>
      <c r="I6" s="19">
        <v>25.8</v>
      </c>
      <c r="J6" s="19">
        <v>25.8</v>
      </c>
      <c r="K6" s="19">
        <v>25.5</v>
      </c>
      <c r="M6" s="15">
        <f>B6-$B6</f>
        <v>0</v>
      </c>
      <c r="N6" s="15">
        <f>C6-$B6</f>
        <v>0.20000000000000284</v>
      </c>
      <c r="O6" s="15">
        <f>D6-$B6</f>
        <v>-0.5</v>
      </c>
      <c r="P6" s="15">
        <f>E6-$B6</f>
        <v>-0.29999999999999716</v>
      </c>
      <c r="Q6" s="15">
        <f>F6-$B6</f>
        <v>-0.29999999999999716</v>
      </c>
      <c r="R6" s="15">
        <f>G6-$B6</f>
        <v>-0.59999999999999787</v>
      </c>
      <c r="S6" s="15">
        <f>H6-$B6</f>
        <v>-0.69999999999999929</v>
      </c>
      <c r="T6" s="15">
        <f>I6-$B6</f>
        <v>-9.9999999999997868E-2</v>
      </c>
      <c r="U6" s="15">
        <f>J6-$B6</f>
        <v>-9.9999999999997868E-2</v>
      </c>
      <c r="V6" s="15">
        <f>K6-$B6</f>
        <v>-0.39999999999999858</v>
      </c>
      <c r="W6" s="15"/>
      <c r="X6" s="16">
        <f t="shared" si="0"/>
        <v>25.9</v>
      </c>
      <c r="Y6" s="16">
        <f t="shared" si="1"/>
        <v>25.5</v>
      </c>
      <c r="AA6" s="16">
        <f t="shared" si="2"/>
        <v>-0.39999999999999858</v>
      </c>
      <c r="AC6" s="19">
        <v>5.0490000000000004</v>
      </c>
      <c r="AD6" s="19">
        <v>5.16</v>
      </c>
      <c r="AF6" s="16">
        <f t="shared" si="3"/>
        <v>0.11099999999999977</v>
      </c>
      <c r="AH6" s="19">
        <v>15.13</v>
      </c>
      <c r="AI6" s="19">
        <v>15.045</v>
      </c>
      <c r="AK6" s="16">
        <f t="shared" si="4"/>
        <v>-8.5000000000000853E-2</v>
      </c>
      <c r="BB6" s="18"/>
      <c r="BD6" s="16">
        <v>0</v>
      </c>
      <c r="BE6" s="17">
        <v>-0.42499999999999999</v>
      </c>
      <c r="BF6" s="17">
        <v>-2.5000000000000001E-2</v>
      </c>
      <c r="BG6" s="17">
        <v>0.17499999999999999</v>
      </c>
      <c r="BH6" s="17">
        <v>-0.47499999999999998</v>
      </c>
      <c r="BI6" s="17">
        <v>0.125</v>
      </c>
      <c r="BJ6" s="17">
        <v>-0.375</v>
      </c>
      <c r="BK6" s="17">
        <v>2.5000000000000001E-2</v>
      </c>
      <c r="BL6" s="17">
        <v>-2.5000000000000001E-2</v>
      </c>
      <c r="BM6" s="17">
        <v>0.22500000000000001</v>
      </c>
      <c r="BN6" s="17">
        <v>0.32500000000000001</v>
      </c>
      <c r="BO6" s="17">
        <v>-2.5000000000000001E-2</v>
      </c>
      <c r="BP6" s="17">
        <v>7.4999999999999997E-2</v>
      </c>
      <c r="BQ6" s="17">
        <v>-0.375</v>
      </c>
      <c r="BR6" s="17">
        <v>-0.77500000000000002</v>
      </c>
      <c r="BT6" s="16">
        <v>1.2430000000000001</v>
      </c>
      <c r="BV6" s="18"/>
      <c r="BW6" s="16">
        <v>-0.53400000000000003</v>
      </c>
      <c r="BY6" s="18"/>
      <c r="BZ6" s="16">
        <v>-0.157</v>
      </c>
      <c r="CB6" s="18"/>
      <c r="CD6" s="16">
        <v>167</v>
      </c>
      <c r="CF6" s="18"/>
    </row>
    <row r="7" spans="1:84" x14ac:dyDescent="0.35">
      <c r="A7" s="3" t="s">
        <v>17</v>
      </c>
      <c r="B7" s="19">
        <v>23.2</v>
      </c>
      <c r="C7" s="19">
        <v>22.6</v>
      </c>
      <c r="D7" s="19">
        <v>23</v>
      </c>
      <c r="E7" s="19">
        <v>23.1</v>
      </c>
      <c r="F7" s="19">
        <v>22.6</v>
      </c>
      <c r="G7" s="19">
        <v>22.9</v>
      </c>
      <c r="H7" s="19">
        <v>22.8</v>
      </c>
      <c r="I7" s="19">
        <v>22.9</v>
      </c>
      <c r="J7" s="19">
        <v>23</v>
      </c>
      <c r="K7" s="19">
        <v>22.7</v>
      </c>
      <c r="M7" s="15">
        <f>B7-$B7</f>
        <v>0</v>
      </c>
      <c r="N7" s="15">
        <f>C7-$B7</f>
        <v>-0.59999999999999787</v>
      </c>
      <c r="O7" s="15">
        <f>D7-$B7</f>
        <v>-0.19999999999999929</v>
      </c>
      <c r="P7" s="15">
        <f>E7-$B7</f>
        <v>-9.9999999999997868E-2</v>
      </c>
      <c r="Q7" s="15">
        <f>F7-$B7</f>
        <v>-0.59999999999999787</v>
      </c>
      <c r="R7" s="15">
        <f>G7-$B7</f>
        <v>-0.30000000000000071</v>
      </c>
      <c r="S7" s="15">
        <f>H7-$B7</f>
        <v>-0.39999999999999858</v>
      </c>
      <c r="T7" s="15">
        <f>I7-$B7</f>
        <v>-0.30000000000000071</v>
      </c>
      <c r="U7" s="15">
        <f>J7-$B7</f>
        <v>-0.19999999999999929</v>
      </c>
      <c r="V7" s="15">
        <f>K7-$B7</f>
        <v>-0.5</v>
      </c>
      <c r="W7" s="15"/>
      <c r="X7" s="16">
        <f t="shared" si="0"/>
        <v>23.2</v>
      </c>
      <c r="Y7" s="16">
        <f t="shared" si="1"/>
        <v>22.7</v>
      </c>
      <c r="AA7" s="16">
        <f t="shared" si="2"/>
        <v>-0.5</v>
      </c>
      <c r="AC7" s="19">
        <v>2.8969999999999998</v>
      </c>
      <c r="AD7" s="19">
        <v>3.0190000000000001</v>
      </c>
      <c r="AF7" s="16">
        <f t="shared" si="3"/>
        <v>0.12200000000000033</v>
      </c>
      <c r="AH7" s="19">
        <v>14.96</v>
      </c>
      <c r="AI7" s="19">
        <v>14.763999999999999</v>
      </c>
      <c r="AK7" s="16">
        <f t="shared" si="4"/>
        <v>-0.19600000000000151</v>
      </c>
      <c r="BB7" s="18"/>
      <c r="BD7" s="16">
        <v>0</v>
      </c>
      <c r="BE7" s="17">
        <v>-2.4999999999999998E-2</v>
      </c>
      <c r="BF7" s="7">
        <v>-2.4999999999999998E-2</v>
      </c>
      <c r="BG7" s="7">
        <v>-5.8333333333333327E-2</v>
      </c>
      <c r="BH7" s="7">
        <v>-5.8333333333333327E-2</v>
      </c>
      <c r="BI7" s="7">
        <v>-4.1666666666666664E-2</v>
      </c>
      <c r="BJ7" s="7">
        <v>-8.3333333333333332E-3</v>
      </c>
      <c r="BK7" s="7">
        <v>-4.1666666666666664E-2</v>
      </c>
      <c r="BL7" s="7">
        <v>7.4999999999999997E-2</v>
      </c>
      <c r="BM7" s="7">
        <v>5.8333333333333327E-2</v>
      </c>
      <c r="BN7" s="7">
        <v>-4.1666666666666664E-2</v>
      </c>
      <c r="BO7" s="7">
        <v>-2.4999999999999998E-2</v>
      </c>
      <c r="BP7" s="7">
        <v>-7.4999999999999997E-2</v>
      </c>
      <c r="BQ7" s="7">
        <v>0.19166666666666665</v>
      </c>
      <c r="BR7" s="7">
        <v>-2.4999999999999998E-2</v>
      </c>
      <c r="BT7" s="16">
        <v>0.26</v>
      </c>
      <c r="BV7" s="18"/>
      <c r="BW7" s="16">
        <v>-0.42599999999999999</v>
      </c>
      <c r="BY7" s="18"/>
      <c r="BZ7" s="16">
        <v>2.5999999999999999E-2</v>
      </c>
      <c r="CB7" s="18"/>
      <c r="CD7" s="16">
        <v>129</v>
      </c>
      <c r="CF7" s="18"/>
    </row>
    <row r="8" spans="1:84" x14ac:dyDescent="0.35">
      <c r="A8" s="3" t="s">
        <v>18</v>
      </c>
      <c r="B8" s="19">
        <v>25.2</v>
      </c>
      <c r="C8" s="19">
        <v>25.1</v>
      </c>
      <c r="D8" s="19">
        <v>25</v>
      </c>
      <c r="E8" s="19">
        <v>25.2</v>
      </c>
      <c r="F8" s="19">
        <v>25.1</v>
      </c>
      <c r="G8" s="19">
        <v>25.6</v>
      </c>
      <c r="H8" s="19">
        <v>25.7</v>
      </c>
      <c r="I8" s="19">
        <v>25.7</v>
      </c>
      <c r="J8" s="19">
        <v>25.7</v>
      </c>
      <c r="K8" s="19">
        <v>26</v>
      </c>
      <c r="M8" s="15">
        <f>B8-$B8</f>
        <v>0</v>
      </c>
      <c r="N8" s="15">
        <f>C8-$B8</f>
        <v>-9.9999999999997868E-2</v>
      </c>
      <c r="O8" s="15">
        <f>D8-$B8</f>
        <v>-0.19999999999999929</v>
      </c>
      <c r="P8" s="15">
        <f>E8-$B8</f>
        <v>0</v>
      </c>
      <c r="Q8" s="15">
        <f>F8-$B8</f>
        <v>-9.9999999999997868E-2</v>
      </c>
      <c r="R8" s="15">
        <f>G8-$B8</f>
        <v>0.40000000000000213</v>
      </c>
      <c r="S8" s="15">
        <f>H8-$B8</f>
        <v>0.5</v>
      </c>
      <c r="T8" s="15">
        <f>I8-$B8</f>
        <v>0.5</v>
      </c>
      <c r="U8" s="15">
        <f>J8-$B8</f>
        <v>0.5</v>
      </c>
      <c r="V8" s="15">
        <f>K8-$B8</f>
        <v>0.80000000000000071</v>
      </c>
      <c r="W8" s="15"/>
      <c r="X8" s="16">
        <f t="shared" si="0"/>
        <v>25.2</v>
      </c>
      <c r="Y8" s="16">
        <f t="shared" si="1"/>
        <v>26</v>
      </c>
      <c r="AA8" s="16">
        <f t="shared" si="2"/>
        <v>0.80000000000000071</v>
      </c>
      <c r="AC8" s="19">
        <v>2.5649999999999999</v>
      </c>
      <c r="AD8" s="19">
        <v>4.5599999999999996</v>
      </c>
      <c r="AF8" s="16">
        <f t="shared" si="3"/>
        <v>1.9949999999999997</v>
      </c>
      <c r="AH8" s="19">
        <v>16.579000000000001</v>
      </c>
      <c r="AI8" s="19">
        <v>15.919</v>
      </c>
      <c r="AK8" s="16">
        <f t="shared" si="4"/>
        <v>-0.66000000000000014</v>
      </c>
      <c r="BB8" s="18"/>
      <c r="BD8" s="16">
        <v>0</v>
      </c>
      <c r="BE8" s="17">
        <v>9.9999999999999992E-2</v>
      </c>
      <c r="BF8" s="7">
        <v>0.19999999999999998</v>
      </c>
      <c r="BG8" s="7">
        <v>0.16666666666666666</v>
      </c>
      <c r="BH8" s="7">
        <v>0.16666666666666666</v>
      </c>
      <c r="BI8" s="7">
        <v>0.18333333333333335</v>
      </c>
      <c r="BJ8" s="7">
        <v>1.6666666666666666E-2</v>
      </c>
      <c r="BK8" s="7">
        <v>3.3333333333333333E-2</v>
      </c>
      <c r="BL8" s="7">
        <v>0.25</v>
      </c>
      <c r="BM8" s="7">
        <v>0.18333333333333335</v>
      </c>
      <c r="BN8" s="7">
        <v>0.3</v>
      </c>
      <c r="BO8" s="7">
        <v>9.9999999999999992E-2</v>
      </c>
      <c r="BP8" s="7">
        <v>6.6666666666666666E-2</v>
      </c>
      <c r="BQ8" s="7">
        <v>0.21666666666666667</v>
      </c>
      <c r="BR8" s="7">
        <v>8.3333333333333329E-2</v>
      </c>
      <c r="BT8" s="16">
        <v>0.47399999999999998</v>
      </c>
      <c r="BV8" s="18"/>
      <c r="BW8" s="16">
        <v>-5.7000000000000002E-2</v>
      </c>
      <c r="BY8" s="18"/>
      <c r="BZ8" s="16">
        <v>6.3E-2</v>
      </c>
      <c r="CB8" s="18"/>
      <c r="CD8" s="16">
        <v>136</v>
      </c>
      <c r="CF8" s="18"/>
    </row>
    <row r="9" spans="1:84" x14ac:dyDescent="0.35">
      <c r="A9" s="3" t="s">
        <v>19</v>
      </c>
      <c r="B9" s="19">
        <v>25.2</v>
      </c>
      <c r="C9" s="19">
        <v>25.1</v>
      </c>
      <c r="D9" s="19">
        <v>25</v>
      </c>
      <c r="E9" s="19">
        <v>25.2</v>
      </c>
      <c r="F9" s="19">
        <v>25.1</v>
      </c>
      <c r="G9" s="19">
        <v>25.6</v>
      </c>
      <c r="H9" s="19">
        <v>25.7</v>
      </c>
      <c r="I9" s="19">
        <v>25.7</v>
      </c>
      <c r="J9" s="19">
        <v>25.7</v>
      </c>
      <c r="K9" s="19">
        <v>26</v>
      </c>
      <c r="M9" s="15">
        <f>B9-$B9</f>
        <v>0</v>
      </c>
      <c r="N9" s="15">
        <f>C9-$B9</f>
        <v>-9.9999999999997868E-2</v>
      </c>
      <c r="O9" s="15">
        <f>D9-$B9</f>
        <v>-0.19999999999999929</v>
      </c>
      <c r="P9" s="15">
        <f>E9-$B9</f>
        <v>0</v>
      </c>
      <c r="Q9" s="15">
        <f>F9-$B9</f>
        <v>-9.9999999999997868E-2</v>
      </c>
      <c r="R9" s="15">
        <f>G9-$B9</f>
        <v>0.40000000000000213</v>
      </c>
      <c r="S9" s="15">
        <f>H9-$B9</f>
        <v>0.5</v>
      </c>
      <c r="T9" s="15">
        <f>I9-$B9</f>
        <v>0.5</v>
      </c>
      <c r="U9" s="15">
        <f>J9-$B9</f>
        <v>0.5</v>
      </c>
      <c r="V9" s="15">
        <f>K9-$B9</f>
        <v>0.80000000000000071</v>
      </c>
      <c r="W9" s="15"/>
      <c r="X9" s="16">
        <f t="shared" si="0"/>
        <v>25.2</v>
      </c>
      <c r="Y9" s="16">
        <f t="shared" si="1"/>
        <v>26</v>
      </c>
      <c r="AA9" s="16">
        <f t="shared" si="2"/>
        <v>0.80000000000000071</v>
      </c>
      <c r="AC9" s="19">
        <v>2.798</v>
      </c>
      <c r="AD9" s="19">
        <v>2.9689999999999999</v>
      </c>
      <c r="AF9" s="16">
        <f t="shared" si="3"/>
        <v>0.17099999999999982</v>
      </c>
      <c r="AH9" s="19">
        <v>16.372</v>
      </c>
      <c r="AI9" s="19">
        <v>15.554</v>
      </c>
      <c r="AK9" s="16">
        <f t="shared" si="4"/>
        <v>-0.81799999999999962</v>
      </c>
      <c r="BB9" s="18"/>
      <c r="BD9" s="16">
        <v>0</v>
      </c>
      <c r="BE9" s="17">
        <v>-0.14166666666666666</v>
      </c>
      <c r="BF9" s="7">
        <v>-8.3333333333333332E-3</v>
      </c>
      <c r="BG9" s="7">
        <v>5.8333333333333327E-2</v>
      </c>
      <c r="BH9" s="7">
        <v>-0.15833333333333333</v>
      </c>
      <c r="BI9" s="7">
        <v>4.1666666666666664E-2</v>
      </c>
      <c r="BJ9" s="7">
        <v>-0.125</v>
      </c>
      <c r="BK9" s="7">
        <v>8.3333333333333332E-3</v>
      </c>
      <c r="BL9" s="7">
        <v>-8.3333333333333332E-3</v>
      </c>
      <c r="BM9" s="7">
        <v>7.4999999999999997E-2</v>
      </c>
      <c r="BN9" s="7">
        <v>0.10833333333333334</v>
      </c>
      <c r="BO9" s="7">
        <v>-8.3333333333333332E-3</v>
      </c>
      <c r="BP9" s="7">
        <v>2.4999999999999998E-2</v>
      </c>
      <c r="BQ9" s="7">
        <v>-0.125</v>
      </c>
      <c r="BR9" s="7">
        <v>-0.25833333333333336</v>
      </c>
      <c r="BT9" s="16">
        <v>0.32700000000000001</v>
      </c>
      <c r="BV9" s="18"/>
      <c r="BW9" s="16">
        <v>0.16400000000000001</v>
      </c>
      <c r="BY9" s="18"/>
      <c r="BZ9" s="16">
        <v>-1.2E-2</v>
      </c>
      <c r="CB9" s="18"/>
      <c r="CD9" s="16"/>
      <c r="CF9" s="18"/>
    </row>
    <row r="10" spans="1:84" x14ac:dyDescent="0.35"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6"/>
      <c r="Y10" s="16"/>
      <c r="AA10" s="16"/>
      <c r="AC10" s="16"/>
      <c r="AD10" s="16"/>
      <c r="AF10" s="16"/>
      <c r="AH10" s="16"/>
      <c r="AI10" s="16"/>
      <c r="AK10" s="16"/>
      <c r="BB10" s="18"/>
      <c r="BD10" s="16"/>
      <c r="BE10" s="1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T10" s="16"/>
      <c r="BV10" s="18"/>
      <c r="BW10" s="16"/>
      <c r="BY10" s="18"/>
      <c r="BZ10" s="16"/>
      <c r="CB10" s="18"/>
      <c r="CD10" s="16"/>
      <c r="CF10" s="18"/>
    </row>
    <row r="11" spans="1:84" x14ac:dyDescent="0.35"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6"/>
      <c r="Y11" s="16"/>
      <c r="AA11" s="16"/>
      <c r="AC11" s="16"/>
      <c r="AD11" s="16"/>
      <c r="AF11" s="16"/>
      <c r="AH11" s="16"/>
      <c r="AI11" s="16"/>
      <c r="AK11" s="16"/>
      <c r="BB11" s="18"/>
      <c r="BD11" s="16"/>
      <c r="BE11" s="1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T11" s="16"/>
      <c r="BV11" s="18"/>
      <c r="BW11" s="16"/>
      <c r="BY11" s="18"/>
      <c r="BZ11" s="16"/>
      <c r="CB11" s="18"/>
      <c r="CD11" s="16"/>
      <c r="CF11" s="18"/>
    </row>
    <row r="12" spans="1:84" x14ac:dyDescent="0.35"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6"/>
      <c r="Y12" s="16"/>
      <c r="AA12" s="16"/>
      <c r="AC12" s="16"/>
      <c r="AD12" s="16"/>
      <c r="AF12" s="16"/>
      <c r="AH12" s="16"/>
      <c r="AI12" s="16"/>
      <c r="AK12" s="16"/>
      <c r="BB12" s="18"/>
      <c r="BD12" s="16"/>
      <c r="BE12" s="1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T12" s="16"/>
      <c r="BV12" s="18"/>
      <c r="BW12" s="16"/>
      <c r="BY12" s="18"/>
      <c r="BZ12" s="16"/>
      <c r="CB12" s="18"/>
      <c r="CD12" s="16"/>
      <c r="CF12" s="18"/>
    </row>
    <row r="13" spans="1:84" x14ac:dyDescent="0.35"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6"/>
      <c r="Y13" s="16"/>
      <c r="AA13" s="16"/>
      <c r="AC13" s="16"/>
      <c r="AD13" s="16"/>
      <c r="AF13" s="16"/>
      <c r="AH13" s="16"/>
      <c r="AI13" s="16"/>
      <c r="AK13" s="16"/>
      <c r="BD13" s="16"/>
      <c r="BE13" s="16"/>
    </row>
    <row r="14" spans="1:84" x14ac:dyDescent="0.35"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6"/>
      <c r="Y14" s="16"/>
      <c r="AA14" s="16"/>
      <c r="AC14" s="16"/>
      <c r="AD14" s="16"/>
      <c r="AF14" s="16"/>
      <c r="AH14" s="16"/>
      <c r="AI14" s="16"/>
      <c r="AK14" s="16"/>
      <c r="BD14" s="16"/>
      <c r="BE14" s="16"/>
    </row>
    <row r="15" spans="1:84" x14ac:dyDescent="0.35"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6"/>
      <c r="Y15" s="16"/>
      <c r="AA15" s="16"/>
      <c r="AC15" s="16"/>
      <c r="AD15" s="16"/>
      <c r="AF15" s="16"/>
      <c r="AH15" s="16"/>
      <c r="AI15" s="16"/>
      <c r="AK15" s="16"/>
      <c r="BD15" s="16"/>
      <c r="BE15" s="16"/>
    </row>
    <row r="16" spans="1:84" x14ac:dyDescent="0.35"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6"/>
      <c r="Y16" s="16"/>
      <c r="AA16" s="16"/>
      <c r="AC16" s="16"/>
      <c r="AD16" s="16"/>
      <c r="AF16" s="16"/>
      <c r="AH16" s="16"/>
      <c r="AI16" s="16"/>
      <c r="AK16" s="16"/>
      <c r="BD16" s="16"/>
      <c r="BE16" s="16"/>
    </row>
    <row r="17" spans="1:84" x14ac:dyDescent="0.35">
      <c r="BD17" s="16"/>
    </row>
    <row r="18" spans="1:84" x14ac:dyDescent="0.35">
      <c r="A18" s="8" t="s">
        <v>20</v>
      </c>
      <c r="B18" s="9">
        <f>AVERAGE(B4:B17)</f>
        <v>26.783333333333331</v>
      </c>
      <c r="C18" s="9">
        <f t="shared" ref="C18:K18" si="5">AVERAGE(C4:C17)</f>
        <v>26.683333333333334</v>
      </c>
      <c r="D18" s="9">
        <f t="shared" si="5"/>
        <v>26.533333333333331</v>
      </c>
      <c r="E18" s="9">
        <f t="shared" si="5"/>
        <v>26.633333333333329</v>
      </c>
      <c r="F18" s="9">
        <f t="shared" si="5"/>
        <v>26.533333333333331</v>
      </c>
      <c r="G18" s="9">
        <f t="shared" si="5"/>
        <v>26.533333333333331</v>
      </c>
      <c r="H18" s="9">
        <f t="shared" si="5"/>
        <v>26.683333333333334</v>
      </c>
      <c r="I18" s="9">
        <f t="shared" si="5"/>
        <v>26.866666666666664</v>
      </c>
      <c r="J18" s="9">
        <f t="shared" si="5"/>
        <v>27.049999999999997</v>
      </c>
      <c r="K18" s="9">
        <f t="shared" si="5"/>
        <v>26.966666666666669</v>
      </c>
      <c r="M18" s="9">
        <f>AVERAGE(M4:M17)</f>
        <v>0</v>
      </c>
      <c r="N18" s="9">
        <f t="shared" ref="N18:AA18" si="6">AVERAGE(N4:N17)</f>
        <v>-9.9999999999999048E-2</v>
      </c>
      <c r="O18" s="9">
        <f t="shared" si="6"/>
        <v>-0.25</v>
      </c>
      <c r="P18" s="9">
        <f t="shared" si="6"/>
        <v>-0.14999999999999916</v>
      </c>
      <c r="Q18" s="9">
        <f t="shared" si="6"/>
        <v>-0.24999999999999881</v>
      </c>
      <c r="R18" s="9">
        <f t="shared" si="6"/>
        <v>-0.24999999999999942</v>
      </c>
      <c r="S18" s="9">
        <f t="shared" si="6"/>
        <v>-0.10000000000000024</v>
      </c>
      <c r="T18" s="9">
        <f t="shared" si="6"/>
        <v>8.3333333333333329E-2</v>
      </c>
      <c r="U18" s="9">
        <f t="shared" si="6"/>
        <v>0.26666666666666689</v>
      </c>
      <c r="V18" s="9">
        <f t="shared" si="6"/>
        <v>0.18333333333333357</v>
      </c>
      <c r="W18" s="10"/>
      <c r="X18" s="9">
        <f t="shared" ref="X18:Y18" si="7">AVERAGE(X4:X17)</f>
        <v>26.783333333333331</v>
      </c>
      <c r="Y18" s="9">
        <f t="shared" si="7"/>
        <v>26.966666666666669</v>
      </c>
      <c r="AA18" s="9">
        <f t="shared" si="6"/>
        <v>0.18333333333333357</v>
      </c>
      <c r="AC18" s="9">
        <f t="shared" ref="AC18:AD18" si="8">AVERAGE(AC4:AC17)</f>
        <v>4.8363333333333332</v>
      </c>
      <c r="AD18" s="9">
        <f t="shared" si="8"/>
        <v>5.3148333333333335</v>
      </c>
      <c r="AF18" s="9">
        <f t="shared" ref="AF18" si="9">AVERAGE(AF4:AF17)</f>
        <v>0.47849999999999998</v>
      </c>
      <c r="AH18" s="9">
        <f t="shared" ref="AH18:AI18" si="10">AVERAGE(AH4:AH17)</f>
        <v>16.052166666666668</v>
      </c>
      <c r="AI18" s="9">
        <f t="shared" si="10"/>
        <v>15.645833333333334</v>
      </c>
      <c r="AK18" s="9">
        <f t="shared" ref="AK18" si="11">AVERAGE(AK4:AK17)</f>
        <v>-0.40633333333333405</v>
      </c>
      <c r="BB18" s="11"/>
      <c r="BD18" s="9">
        <f t="shared" ref="BD18:BR18" si="12">AVERAGE(BD4:BD17)</f>
        <v>0</v>
      </c>
      <c r="BE18" s="9">
        <f t="shared" si="12"/>
        <v>-4.4444444444444446E-2</v>
      </c>
      <c r="BF18" s="9">
        <f t="shared" si="12"/>
        <v>0.1111111111111111</v>
      </c>
      <c r="BG18" s="9">
        <f t="shared" si="12"/>
        <v>0.1111111111111111</v>
      </c>
      <c r="BH18" s="9">
        <f t="shared" si="12"/>
        <v>-3.3333333333333326E-2</v>
      </c>
      <c r="BI18" s="9">
        <f t="shared" si="12"/>
        <v>0.12222222222222223</v>
      </c>
      <c r="BJ18" s="9">
        <f t="shared" si="12"/>
        <v>-7.7777777777777779E-2</v>
      </c>
      <c r="BK18" s="9">
        <f t="shared" si="12"/>
        <v>0</v>
      </c>
      <c r="BL18" s="9">
        <f t="shared" si="12"/>
        <v>0.21111111111111111</v>
      </c>
      <c r="BM18" s="9">
        <f t="shared" si="12"/>
        <v>0.21111111111111111</v>
      </c>
      <c r="BN18" s="9">
        <f t="shared" si="12"/>
        <v>0.24444444444444446</v>
      </c>
      <c r="BO18" s="9">
        <f t="shared" si="12"/>
        <v>4.4444444444444432E-2</v>
      </c>
      <c r="BP18" s="9">
        <f t="shared" si="12"/>
        <v>1.1111111111111112E-2</v>
      </c>
      <c r="BQ18" s="9">
        <f t="shared" si="12"/>
        <v>0.18888888888888888</v>
      </c>
      <c r="BR18" s="9">
        <f t="shared" si="12"/>
        <v>-0.13333333333333333</v>
      </c>
      <c r="BT18" s="9">
        <f t="shared" ref="BT18" si="13">AVERAGE(BT4:BT17)</f>
        <v>0.71783333333333343</v>
      </c>
      <c r="BV18" s="11"/>
      <c r="BW18" s="9">
        <f t="shared" ref="BW18" si="14">AVERAGE(BW4:BW17)</f>
        <v>-0.22483333333333333</v>
      </c>
      <c r="BY18" s="11"/>
      <c r="BZ18" s="9">
        <f t="shared" ref="BZ18" si="15">AVERAGE(BZ4:BZ17)</f>
        <v>-4.5000000000000023E-3</v>
      </c>
      <c r="CB18" s="11"/>
      <c r="CD18" s="12">
        <f t="shared" ref="CD18" si="16">AVERAGE(CD4:CD17)</f>
        <v>149.80000000000001</v>
      </c>
      <c r="CF18" s="11"/>
    </row>
    <row r="19" spans="1:84" x14ac:dyDescent="0.35">
      <c r="A19" s="3" t="s">
        <v>21</v>
      </c>
      <c r="B19" s="7">
        <f>STDEV(B4:B17)/SQRT(COUNT(B4:B17))</f>
        <v>1.3199537028918142</v>
      </c>
      <c r="C19" s="7">
        <f t="shared" ref="C19:K19" si="17">STDEV(C4:C17)/SQRT(COUNT(C4:C17))</f>
        <v>1.3555851545038158</v>
      </c>
      <c r="D19" s="7">
        <f t="shared" si="17"/>
        <v>1.3070747662029505</v>
      </c>
      <c r="E19" s="7">
        <f t="shared" si="17"/>
        <v>1.2438292129995818</v>
      </c>
      <c r="F19" s="7">
        <f t="shared" si="17"/>
        <v>1.3080944580232583</v>
      </c>
      <c r="G19" s="7">
        <f t="shared" si="17"/>
        <v>1.1655232492080307</v>
      </c>
      <c r="H19" s="7">
        <f t="shared" si="17"/>
        <v>1.2589457670783399</v>
      </c>
      <c r="I19" s="7">
        <f t="shared" si="17"/>
        <v>1.2629770825755768</v>
      </c>
      <c r="J19" s="7">
        <f t="shared" si="17"/>
        <v>1.3507405376311246</v>
      </c>
      <c r="K19" s="7">
        <f t="shared" si="17"/>
        <v>1.3126732689862548</v>
      </c>
      <c r="M19" s="7">
        <f>STDEV(M4:M17)/SQRT(COUNT(M4:M17))</f>
        <v>0</v>
      </c>
      <c r="N19" s="7">
        <f t="shared" ref="N19:V19" si="18">STDEV(N4:N17)/SQRT(COUNT(N4:N17))</f>
        <v>0.15055453054181614</v>
      </c>
      <c r="O19" s="7">
        <f t="shared" si="18"/>
        <v>9.2195444572928636E-2</v>
      </c>
      <c r="P19" s="7">
        <f t="shared" si="18"/>
        <v>0.20124611797498104</v>
      </c>
      <c r="Q19" s="7">
        <f t="shared" si="18"/>
        <v>0.22022715545545213</v>
      </c>
      <c r="R19" s="7">
        <f t="shared" si="18"/>
        <v>0.2642599730063816</v>
      </c>
      <c r="S19" s="7">
        <f t="shared" si="18"/>
        <v>0.26204325342711399</v>
      </c>
      <c r="T19" s="7">
        <f t="shared" si="18"/>
        <v>0.23722937798210786</v>
      </c>
      <c r="U19" s="7">
        <f t="shared" si="18"/>
        <v>0.23475755815545329</v>
      </c>
      <c r="V19" s="7">
        <f t="shared" si="18"/>
        <v>0.4061335303129312</v>
      </c>
      <c r="W19" s="7"/>
      <c r="X19" s="7">
        <f t="shared" ref="X19:Y19" si="19">STDEV(X4:X17)/SQRT(COUNT(X4:X17))</f>
        <v>1.3199537028918142</v>
      </c>
      <c r="Y19" s="7">
        <f t="shared" si="19"/>
        <v>1.3126732689862548</v>
      </c>
      <c r="AA19" s="7">
        <f t="shared" ref="AA19" si="20">STDEV(AA4:AA17)/SQRT(COUNT(AA4:AA17))</f>
        <v>0.4061335303129312</v>
      </c>
      <c r="AC19" s="7">
        <f t="shared" ref="AC19:AD19" si="21">STDEV(AC4:AC17)/SQRT(COUNT(AC4:AC17))</f>
        <v>1.0374122185086847</v>
      </c>
      <c r="AD19" s="7">
        <f t="shared" si="21"/>
        <v>0.95729805239074361</v>
      </c>
      <c r="AF19" s="7">
        <f t="shared" ref="AF19" si="22">STDEV(AF4:AF17)/SQRT(COUNT(AF4:AF17))</f>
        <v>0.30497483502741657</v>
      </c>
      <c r="AH19" s="7">
        <f t="shared" ref="AH19:AI19" si="23">STDEV(AH4:AH17)/SQRT(COUNT(AH4:AH17))</f>
        <v>0.34091674610933642</v>
      </c>
      <c r="AI19" s="7">
        <f t="shared" si="23"/>
        <v>0.26415165046700828</v>
      </c>
      <c r="AK19" s="7">
        <f t="shared" ref="AK19" si="24">STDEV(AK4:AK17)/SQRT(COUNT(AK4:AK17))</f>
        <v>0.14167396059654358</v>
      </c>
      <c r="BB19" s="11"/>
      <c r="BD19" s="7">
        <f t="shared" ref="BD19:BR19" si="25">STDEV(BD4:BD17)/SQRT(COUNT(BD4:BD17))</f>
        <v>0</v>
      </c>
      <c r="BE19" s="7">
        <f t="shared" si="25"/>
        <v>9.9178726313088023E-2</v>
      </c>
      <c r="BF19" s="7">
        <f t="shared" si="25"/>
        <v>0.10533602903254745</v>
      </c>
      <c r="BG19" s="7">
        <f t="shared" si="25"/>
        <v>9.5176898327843415E-2</v>
      </c>
      <c r="BH19" s="7">
        <f t="shared" si="25"/>
        <v>0.13611677992730281</v>
      </c>
      <c r="BI19" s="7">
        <f t="shared" si="25"/>
        <v>9.6816614225676473E-2</v>
      </c>
      <c r="BJ19" s="7">
        <f t="shared" si="25"/>
        <v>6.4142010654984899E-2</v>
      </c>
      <c r="BK19" s="7">
        <f t="shared" si="25"/>
        <v>3.1180478223116186E-2</v>
      </c>
      <c r="BL19" s="7">
        <f t="shared" si="25"/>
        <v>0.11754956926576936</v>
      </c>
      <c r="BM19" s="7">
        <f t="shared" si="25"/>
        <v>7.2796859245776432E-2</v>
      </c>
      <c r="BN19" s="7">
        <f t="shared" si="25"/>
        <v>0.15013368528345036</v>
      </c>
      <c r="BO19" s="7">
        <f t="shared" si="25"/>
        <v>5.6300560267369931E-2</v>
      </c>
      <c r="BP19" s="7">
        <f t="shared" si="25"/>
        <v>5.9498936602179073E-2</v>
      </c>
      <c r="BQ19" s="7">
        <f t="shared" si="25"/>
        <v>0.16113984418112132</v>
      </c>
      <c r="BR19" s="7">
        <f t="shared" si="25"/>
        <v>0.14564670598047513</v>
      </c>
      <c r="BT19" s="7">
        <f t="shared" ref="BT19" si="26">STDEV(BT4:BT17)/SQRT(COUNT(BT4:BT17))</f>
        <v>0.17417145128994138</v>
      </c>
      <c r="BV19" s="11"/>
      <c r="BW19" s="7">
        <f t="shared" ref="BW19" si="27">STDEV(BW4:BW17)/SQRT(COUNT(BW4:BW17))</f>
        <v>0.11825718206989001</v>
      </c>
      <c r="BY19" s="11"/>
      <c r="BZ19" s="7">
        <f t="shared" ref="BZ19" si="28">STDEV(BZ4:BZ17)/SQRT(COUNT(BZ4:BZ17))</f>
        <v>3.5839224321963223E-2</v>
      </c>
      <c r="CB19" s="11"/>
      <c r="CD19" s="13">
        <f t="shared" ref="CD19" si="29">STDEV(CD4:CD17)/SQRT(COUNT(CD4:CD17))</f>
        <v>7.6902535718921614</v>
      </c>
      <c r="CF19" s="11"/>
    </row>
    <row r="22" spans="1:84" x14ac:dyDescent="0.35">
      <c r="A22" s="2" t="s">
        <v>50</v>
      </c>
      <c r="B22" s="3" t="s">
        <v>48</v>
      </c>
      <c r="M22" s="3" t="s">
        <v>5</v>
      </c>
      <c r="X22" s="3" t="s">
        <v>42</v>
      </c>
      <c r="AA22" s="3" t="s">
        <v>6</v>
      </c>
      <c r="AC22" s="3" t="s">
        <v>43</v>
      </c>
      <c r="AF22" s="3" t="s">
        <v>44</v>
      </c>
      <c r="AH22" s="3" t="s">
        <v>45</v>
      </c>
      <c r="AK22" s="3" t="s">
        <v>46</v>
      </c>
      <c r="BD22" s="3" t="s">
        <v>7</v>
      </c>
      <c r="BT22" s="3" t="s">
        <v>8</v>
      </c>
      <c r="BW22" s="3" t="s">
        <v>9</v>
      </c>
      <c r="BZ22" s="3" t="s">
        <v>10</v>
      </c>
      <c r="CD22" s="3" t="s">
        <v>11</v>
      </c>
    </row>
    <row r="23" spans="1:84" x14ac:dyDescent="0.35">
      <c r="A23" s="6" t="s">
        <v>12</v>
      </c>
      <c r="B23" s="6">
        <v>0</v>
      </c>
      <c r="C23" s="6">
        <v>1</v>
      </c>
      <c r="D23" s="6">
        <v>2</v>
      </c>
      <c r="E23" s="6">
        <v>3</v>
      </c>
      <c r="F23" s="6">
        <v>4</v>
      </c>
      <c r="G23" s="6">
        <v>5</v>
      </c>
      <c r="H23" s="6">
        <v>6</v>
      </c>
      <c r="I23" s="6">
        <v>7</v>
      </c>
      <c r="J23" s="6">
        <v>8</v>
      </c>
      <c r="K23" s="6">
        <v>9</v>
      </c>
      <c r="M23" s="6">
        <v>0</v>
      </c>
      <c r="N23" s="6">
        <v>1</v>
      </c>
      <c r="O23" s="6">
        <v>2</v>
      </c>
      <c r="P23" s="6">
        <v>3</v>
      </c>
      <c r="Q23" s="6">
        <v>4</v>
      </c>
      <c r="R23" s="6">
        <v>5</v>
      </c>
      <c r="S23" s="6">
        <v>6</v>
      </c>
      <c r="T23" s="6">
        <v>7</v>
      </c>
      <c r="U23" s="6">
        <v>8</v>
      </c>
      <c r="V23" s="6">
        <v>9</v>
      </c>
      <c r="W23" s="5"/>
      <c r="X23" s="6" t="s">
        <v>41</v>
      </c>
      <c r="Y23" s="6" t="s">
        <v>53</v>
      </c>
      <c r="AA23" s="6" t="s">
        <v>13</v>
      </c>
      <c r="AC23" s="6" t="s">
        <v>41</v>
      </c>
      <c r="AD23" s="6" t="s">
        <v>53</v>
      </c>
      <c r="AF23" s="6"/>
      <c r="AH23" s="6" t="s">
        <v>41</v>
      </c>
      <c r="AI23" s="6" t="s">
        <v>53</v>
      </c>
      <c r="AK23" s="6"/>
      <c r="BD23" s="6">
        <v>0</v>
      </c>
      <c r="BE23" s="6">
        <v>1</v>
      </c>
      <c r="BF23" s="6">
        <v>2</v>
      </c>
      <c r="BG23" s="6">
        <v>3</v>
      </c>
      <c r="BH23" s="6">
        <v>4</v>
      </c>
      <c r="BI23" s="6">
        <v>5</v>
      </c>
      <c r="BJ23" s="6">
        <v>6</v>
      </c>
      <c r="BK23" s="6">
        <v>7</v>
      </c>
      <c r="BL23" s="6">
        <v>8</v>
      </c>
      <c r="BM23" s="6">
        <v>9</v>
      </c>
      <c r="BN23" s="6">
        <v>10</v>
      </c>
      <c r="BO23" s="6">
        <v>11</v>
      </c>
      <c r="BP23" s="6">
        <v>12</v>
      </c>
      <c r="BQ23" s="6">
        <v>13</v>
      </c>
      <c r="BR23" s="6">
        <v>14</v>
      </c>
      <c r="BT23" s="6" t="s">
        <v>13</v>
      </c>
      <c r="BW23" s="6" t="s">
        <v>13</v>
      </c>
      <c r="BZ23" s="6" t="s">
        <v>13</v>
      </c>
      <c r="CD23" s="6" t="s">
        <v>13</v>
      </c>
    </row>
    <row r="24" spans="1:84" x14ac:dyDescent="0.35">
      <c r="A24" s="3" t="s">
        <v>22</v>
      </c>
      <c r="B24" s="19">
        <v>31.1</v>
      </c>
      <c r="C24" s="19">
        <v>29.1</v>
      </c>
      <c r="D24" s="19">
        <v>28.9</v>
      </c>
      <c r="E24" s="19">
        <v>28.4</v>
      </c>
      <c r="F24" s="19">
        <v>28</v>
      </c>
      <c r="G24" s="19">
        <v>27.4</v>
      </c>
      <c r="H24" s="19">
        <v>27.9</v>
      </c>
      <c r="I24" s="19">
        <v>28</v>
      </c>
      <c r="J24" s="19">
        <v>28.3</v>
      </c>
      <c r="K24" s="19">
        <v>27.9</v>
      </c>
      <c r="M24" s="15">
        <f>B24-$B24</f>
        <v>0</v>
      </c>
      <c r="N24" s="15">
        <f>C24-$B24</f>
        <v>-2</v>
      </c>
      <c r="O24" s="15">
        <f>D24-$B24</f>
        <v>-2.2000000000000028</v>
      </c>
      <c r="P24" s="15">
        <f>E24-$B24</f>
        <v>-2.7000000000000028</v>
      </c>
      <c r="Q24" s="15">
        <f>F24-$B24</f>
        <v>-3.1000000000000014</v>
      </c>
      <c r="R24" s="15">
        <f>G24-$B24</f>
        <v>-3.7000000000000028</v>
      </c>
      <c r="S24" s="15">
        <f>H24-$B24</f>
        <v>-3.2000000000000028</v>
      </c>
      <c r="T24" s="15">
        <f>I24-$B24</f>
        <v>-3.1000000000000014</v>
      </c>
      <c r="U24" s="15">
        <f>J24-$B24</f>
        <v>-2.8000000000000007</v>
      </c>
      <c r="V24" s="15">
        <f>K24-$B24</f>
        <v>-3.2000000000000028</v>
      </c>
      <c r="W24" s="15"/>
      <c r="X24" s="16">
        <f>B24</f>
        <v>31.1</v>
      </c>
      <c r="Y24" s="16">
        <f>K24</f>
        <v>27.9</v>
      </c>
      <c r="AA24" s="16">
        <f>Y24-X24</f>
        <v>-3.2000000000000028</v>
      </c>
      <c r="AC24" s="19">
        <v>8.4239999999999995</v>
      </c>
      <c r="AD24" s="19">
        <v>6.6689999999999996</v>
      </c>
      <c r="AF24" s="16">
        <f>AD24-AC24</f>
        <v>-1.7549999999999999</v>
      </c>
      <c r="AH24" s="19">
        <v>16.347000000000001</v>
      </c>
      <c r="AI24" s="19">
        <v>15.93</v>
      </c>
      <c r="AK24" s="16">
        <f>AI24-AH24</f>
        <v>-0.41700000000000159</v>
      </c>
      <c r="BB24" s="16"/>
      <c r="BC24" s="16"/>
      <c r="BD24" s="16">
        <v>0</v>
      </c>
      <c r="BE24" s="17">
        <v>-1.55</v>
      </c>
      <c r="BF24" s="17">
        <v>-1.45</v>
      </c>
      <c r="BG24" s="17">
        <v>-0.95</v>
      </c>
      <c r="BH24" s="17">
        <v>-0.95</v>
      </c>
      <c r="BI24" s="17">
        <v>-1.2</v>
      </c>
      <c r="BJ24" s="17">
        <v>-1.1499999999999999</v>
      </c>
      <c r="BK24" s="17">
        <v>-1.25</v>
      </c>
      <c r="BL24" s="17">
        <v>-1.65</v>
      </c>
      <c r="BM24" s="17">
        <v>-0.9</v>
      </c>
      <c r="BN24" s="17">
        <v>-0.45</v>
      </c>
      <c r="BO24" s="17">
        <v>-0.1</v>
      </c>
      <c r="BP24" s="17">
        <v>-1.6</v>
      </c>
      <c r="BQ24" s="17">
        <v>-0.4</v>
      </c>
      <c r="BR24" s="17">
        <v>-1</v>
      </c>
      <c r="BT24" s="16">
        <v>-0.97299999999999998</v>
      </c>
      <c r="BV24" s="16"/>
      <c r="BW24" s="16">
        <v>-1.06</v>
      </c>
      <c r="BY24" s="16"/>
      <c r="BZ24" s="16">
        <v>-0.443</v>
      </c>
      <c r="CB24" s="16"/>
      <c r="CD24" s="16">
        <v>140</v>
      </c>
      <c r="CF24" s="16"/>
    </row>
    <row r="25" spans="1:84" x14ac:dyDescent="0.35">
      <c r="A25" s="3" t="s">
        <v>23</v>
      </c>
      <c r="B25" s="19">
        <v>28</v>
      </c>
      <c r="C25" s="19">
        <v>26.3</v>
      </c>
      <c r="D25" s="19">
        <v>25.9</v>
      </c>
      <c r="E25" s="19">
        <v>25.9</v>
      </c>
      <c r="F25" s="19">
        <v>25</v>
      </c>
      <c r="G25" s="19">
        <v>24.7</v>
      </c>
      <c r="H25" s="19">
        <v>25</v>
      </c>
      <c r="I25" s="19">
        <v>24.7</v>
      </c>
      <c r="J25" s="19">
        <v>25</v>
      </c>
      <c r="K25" s="19">
        <v>24.6</v>
      </c>
      <c r="M25" s="15">
        <f>B25-$B25</f>
        <v>0</v>
      </c>
      <c r="N25" s="15">
        <f>C25-$B25</f>
        <v>-1.6999999999999993</v>
      </c>
      <c r="O25" s="15">
        <f>D25-$B25</f>
        <v>-2.1000000000000014</v>
      </c>
      <c r="P25" s="15">
        <f>E25-$B25</f>
        <v>-2.1000000000000014</v>
      </c>
      <c r="Q25" s="15">
        <f>F25-$B25</f>
        <v>-3</v>
      </c>
      <c r="R25" s="15">
        <f>G25-$B25</f>
        <v>-3.3000000000000007</v>
      </c>
      <c r="S25" s="15">
        <f>H25-$B25</f>
        <v>-3</v>
      </c>
      <c r="T25" s="15">
        <f>I25-$B25</f>
        <v>-3.3000000000000007</v>
      </c>
      <c r="U25" s="15">
        <f>J25-$B25</f>
        <v>-3</v>
      </c>
      <c r="V25" s="15">
        <f>K25-$B25</f>
        <v>-3.3999999999999986</v>
      </c>
      <c r="W25" s="15"/>
      <c r="X25" s="16">
        <f t="shared" ref="X25:X30" si="30">B25</f>
        <v>28</v>
      </c>
      <c r="Y25" s="16">
        <f t="shared" ref="Y25:Y30" si="31">K25</f>
        <v>24.6</v>
      </c>
      <c r="AA25" s="16">
        <f t="shared" ref="AA25:AA37" si="32">Y25-X25</f>
        <v>-3.3999999999999986</v>
      </c>
      <c r="AC25" s="19">
        <v>6.3920000000000003</v>
      </c>
      <c r="AD25" s="19">
        <v>4.5860000000000003</v>
      </c>
      <c r="AF25" s="16">
        <f t="shared" ref="AF25:AF35" si="33">AD25-AC25</f>
        <v>-1.806</v>
      </c>
      <c r="AH25" s="19">
        <v>15.746</v>
      </c>
      <c r="AI25" s="19">
        <v>14.978</v>
      </c>
      <c r="AK25" s="16">
        <f t="shared" ref="AK25:AK35" si="34">AI25-AH25</f>
        <v>-0.76800000000000068</v>
      </c>
      <c r="BB25" s="18"/>
      <c r="BC25" s="18"/>
      <c r="BD25" s="16">
        <v>0</v>
      </c>
      <c r="BE25" s="17">
        <v>-1.0125</v>
      </c>
      <c r="BF25" s="17">
        <v>-1.4624999999999999</v>
      </c>
      <c r="BG25" s="17">
        <v>-1.0125</v>
      </c>
      <c r="BH25" s="17">
        <v>-1.4125000000000001</v>
      </c>
      <c r="BI25" s="17">
        <v>-0.5625</v>
      </c>
      <c r="BJ25" s="17">
        <v>-0.66249999999999998</v>
      </c>
      <c r="BK25" s="17">
        <v>-0.21249999999999999</v>
      </c>
      <c r="BL25" s="17">
        <v>-0.5625</v>
      </c>
      <c r="BM25" s="17">
        <v>-0.46250000000000002</v>
      </c>
      <c r="BN25" s="17">
        <v>-0.66249999999999998</v>
      </c>
      <c r="BO25" s="17">
        <v>-6.25E-2</v>
      </c>
      <c r="BP25" s="17">
        <v>-0.91</v>
      </c>
      <c r="BQ25" s="17">
        <v>-0.36249999999999999</v>
      </c>
      <c r="BR25" s="17">
        <v>-0.41249999999999998</v>
      </c>
      <c r="BT25" s="16">
        <v>-1.0509999999999999</v>
      </c>
      <c r="BV25" s="18"/>
      <c r="BW25" s="16">
        <v>-0.98299999999999998</v>
      </c>
      <c r="BY25" s="18"/>
      <c r="BZ25" s="16">
        <v>-0.33300000000000002</v>
      </c>
      <c r="CB25" s="18"/>
      <c r="CD25" s="16">
        <v>114</v>
      </c>
      <c r="CF25" s="18"/>
    </row>
    <row r="26" spans="1:84" x14ac:dyDescent="0.35">
      <c r="A26" s="3" t="s">
        <v>24</v>
      </c>
      <c r="B26" s="19">
        <v>32</v>
      </c>
      <c r="C26" s="19">
        <v>30.3</v>
      </c>
      <c r="D26" s="19">
        <v>29.9</v>
      </c>
      <c r="E26" s="19">
        <v>29.9</v>
      </c>
      <c r="F26" s="19">
        <v>28.7</v>
      </c>
      <c r="G26" s="19">
        <v>28.8</v>
      </c>
      <c r="H26" s="19">
        <v>28.6</v>
      </c>
      <c r="I26" s="19">
        <v>28.6</v>
      </c>
      <c r="J26" s="19">
        <v>28.4</v>
      </c>
      <c r="K26" s="19">
        <v>28.7</v>
      </c>
      <c r="M26" s="15">
        <f>B26-$B26</f>
        <v>0</v>
      </c>
      <c r="N26" s="15">
        <f>C26-$B26</f>
        <v>-1.6999999999999993</v>
      </c>
      <c r="O26" s="15">
        <f>D26-$B26</f>
        <v>-2.1000000000000014</v>
      </c>
      <c r="P26" s="15">
        <f>E26-$B26</f>
        <v>-2.1000000000000014</v>
      </c>
      <c r="Q26" s="15">
        <f>F26-$B26</f>
        <v>-3.3000000000000007</v>
      </c>
      <c r="R26" s="15">
        <f>G26-$B26</f>
        <v>-3.1999999999999993</v>
      </c>
      <c r="S26" s="15">
        <f>H26-$B26</f>
        <v>-3.3999999999999986</v>
      </c>
      <c r="T26" s="15">
        <f>I26-$B26</f>
        <v>-3.3999999999999986</v>
      </c>
      <c r="U26" s="15">
        <f>J26-$B26</f>
        <v>-3.6000000000000014</v>
      </c>
      <c r="V26" s="15">
        <f>K26-$B26</f>
        <v>-3.3000000000000007</v>
      </c>
      <c r="W26" s="15"/>
      <c r="X26" s="16">
        <f t="shared" si="30"/>
        <v>32</v>
      </c>
      <c r="Y26" s="16">
        <f t="shared" si="31"/>
        <v>28.7</v>
      </c>
      <c r="AA26" s="16">
        <f t="shared" si="32"/>
        <v>-3.3000000000000007</v>
      </c>
      <c r="AC26" s="19">
        <v>9.2899999999999991</v>
      </c>
      <c r="AD26" s="19">
        <v>6.601</v>
      </c>
      <c r="AF26" s="16">
        <f t="shared" si="33"/>
        <v>-2.6889999999999992</v>
      </c>
      <c r="AH26" s="19">
        <v>16.579000000000001</v>
      </c>
      <c r="AI26" s="19">
        <v>15.715</v>
      </c>
      <c r="AK26" s="16">
        <f t="shared" si="34"/>
        <v>-0.86400000000000077</v>
      </c>
      <c r="BB26" s="18"/>
      <c r="BC26" s="18"/>
      <c r="BD26" s="16">
        <v>0</v>
      </c>
      <c r="BE26" s="17">
        <v>-1.5249999999999999</v>
      </c>
      <c r="BF26" s="17">
        <v>-1.325</v>
      </c>
      <c r="BG26" s="17">
        <v>-0.57499999999999996</v>
      </c>
      <c r="BH26" s="17">
        <v>-0.27500000000000002</v>
      </c>
      <c r="BI26" s="17">
        <v>-0.17499999999999999</v>
      </c>
      <c r="BJ26" s="17">
        <v>-0.17499999999999999</v>
      </c>
      <c r="BK26" s="17">
        <v>-0.57499999999999996</v>
      </c>
      <c r="BL26" s="17">
        <v>-0.125</v>
      </c>
      <c r="BM26" s="17">
        <v>0.22500000000000001</v>
      </c>
      <c r="BN26" s="17">
        <v>-0.32500000000000001</v>
      </c>
      <c r="BO26" s="17">
        <v>-0.77500000000000002</v>
      </c>
      <c r="BP26" s="17">
        <v>-0.32500000000000001</v>
      </c>
      <c r="BQ26" s="17">
        <v>0.17499999999999999</v>
      </c>
      <c r="BR26" s="17">
        <v>-0.125</v>
      </c>
      <c r="BT26" s="16">
        <v>-0.55200000000000005</v>
      </c>
      <c r="BV26" s="18"/>
      <c r="BW26" s="16">
        <v>-1.2210000000000001</v>
      </c>
      <c r="BY26" s="18"/>
      <c r="BZ26" s="16">
        <v>-0.48599999999999999</v>
      </c>
      <c r="CB26" s="18"/>
      <c r="CD26" s="16">
        <v>109</v>
      </c>
      <c r="CF26" s="18"/>
    </row>
    <row r="27" spans="1:84" x14ac:dyDescent="0.35">
      <c r="A27" s="3" t="s">
        <v>25</v>
      </c>
      <c r="B27" s="19">
        <v>26.5</v>
      </c>
      <c r="C27" s="19">
        <v>25.3</v>
      </c>
      <c r="D27" s="19">
        <v>24.4</v>
      </c>
      <c r="E27" s="19">
        <v>24.8</v>
      </c>
      <c r="F27" s="19">
        <v>24.9</v>
      </c>
      <c r="G27" s="19">
        <v>25</v>
      </c>
      <c r="H27" s="19">
        <v>25.5</v>
      </c>
      <c r="I27" s="19">
        <v>25.4</v>
      </c>
      <c r="J27" s="19">
        <v>25.5</v>
      </c>
      <c r="K27" s="19">
        <v>25.1</v>
      </c>
      <c r="M27" s="15">
        <f>B27-$B27</f>
        <v>0</v>
      </c>
      <c r="N27" s="15">
        <f>C27-$B27</f>
        <v>-1.1999999999999993</v>
      </c>
      <c r="O27" s="15">
        <f>D27-$B27</f>
        <v>-2.1000000000000014</v>
      </c>
      <c r="P27" s="15">
        <f>E27-$B27</f>
        <v>-1.6999999999999993</v>
      </c>
      <c r="Q27" s="15">
        <f>F27-$B27</f>
        <v>-1.6000000000000014</v>
      </c>
      <c r="R27" s="15">
        <f>G27-$B27</f>
        <v>-1.5</v>
      </c>
      <c r="S27" s="15">
        <f>H27-$B27</f>
        <v>-1</v>
      </c>
      <c r="T27" s="15">
        <f>I27-$B27</f>
        <v>-1.1000000000000014</v>
      </c>
      <c r="U27" s="15">
        <f>J27-$B27</f>
        <v>-1</v>
      </c>
      <c r="V27" s="15">
        <f>K27-$B27</f>
        <v>-1.3999999999999986</v>
      </c>
      <c r="W27" s="15"/>
      <c r="X27" s="16">
        <f t="shared" si="30"/>
        <v>26.5</v>
      </c>
      <c r="Y27" s="16">
        <f t="shared" si="31"/>
        <v>25.1</v>
      </c>
      <c r="AA27" s="16">
        <f t="shared" si="32"/>
        <v>-1.3999999999999986</v>
      </c>
      <c r="AC27" s="19">
        <v>5.0869999999999997</v>
      </c>
      <c r="AD27" s="19">
        <v>4.6840000000000002</v>
      </c>
      <c r="AF27" s="16">
        <f t="shared" si="33"/>
        <v>-0.40299999999999958</v>
      </c>
      <c r="AH27" s="19">
        <v>15.795999999999999</v>
      </c>
      <c r="AI27" s="19">
        <v>15.291</v>
      </c>
      <c r="AK27" s="16">
        <f t="shared" si="34"/>
        <v>-0.50499999999999901</v>
      </c>
      <c r="BD27" s="16">
        <v>0</v>
      </c>
      <c r="BE27" s="7">
        <v>-0.51666666666666672</v>
      </c>
      <c r="BF27" s="7">
        <v>-0.48333333333333334</v>
      </c>
      <c r="BG27" s="7">
        <v>-0.31666666666666665</v>
      </c>
      <c r="BH27" s="17">
        <v>-0.31666666666666665</v>
      </c>
      <c r="BI27" s="17">
        <v>-0.39999999999999997</v>
      </c>
      <c r="BJ27" s="17">
        <v>-0.3833333333333333</v>
      </c>
      <c r="BK27" s="7">
        <v>-0.41666666666666669</v>
      </c>
      <c r="BL27" s="7">
        <v>-0.54999999999999993</v>
      </c>
      <c r="BM27" s="7">
        <v>-0.3</v>
      </c>
      <c r="BN27" s="7">
        <v>-0.15</v>
      </c>
      <c r="BO27" s="7">
        <v>-3.3333333333333333E-2</v>
      </c>
      <c r="BP27" s="7">
        <v>-0.53333333333333333</v>
      </c>
      <c r="BQ27" s="7">
        <v>-0.13333333333333333</v>
      </c>
      <c r="BR27" s="7">
        <v>-0.33333333333333331</v>
      </c>
      <c r="BT27" s="16">
        <v>-0.253</v>
      </c>
      <c r="BW27" s="16">
        <v>-1.109</v>
      </c>
      <c r="BY27" s="18"/>
      <c r="BZ27" s="16">
        <v>-0.38400000000000001</v>
      </c>
      <c r="CD27" s="16">
        <v>120</v>
      </c>
    </row>
    <row r="28" spans="1:84" x14ac:dyDescent="0.35">
      <c r="A28" s="3" t="s">
        <v>26</v>
      </c>
      <c r="B28" s="19">
        <v>23</v>
      </c>
      <c r="C28" s="19">
        <v>22</v>
      </c>
      <c r="D28" s="19">
        <v>21.8</v>
      </c>
      <c r="E28" s="19">
        <v>21.8</v>
      </c>
      <c r="F28" s="19">
        <v>22.1</v>
      </c>
      <c r="G28" s="19">
        <v>22</v>
      </c>
      <c r="H28" s="19">
        <v>22.1</v>
      </c>
      <c r="I28" s="19">
        <v>22.2</v>
      </c>
      <c r="J28" s="19">
        <v>22.1</v>
      </c>
      <c r="K28" s="19">
        <v>22.2</v>
      </c>
      <c r="M28" s="15">
        <f>B28-$B28</f>
        <v>0</v>
      </c>
      <c r="N28" s="15">
        <f>C28-$B28</f>
        <v>-1</v>
      </c>
      <c r="O28" s="15">
        <f>D28-$B28</f>
        <v>-1.1999999999999993</v>
      </c>
      <c r="P28" s="15">
        <f>E28-$B28</f>
        <v>-1.1999999999999993</v>
      </c>
      <c r="Q28" s="15">
        <f>F28-$B28</f>
        <v>-0.89999999999999858</v>
      </c>
      <c r="R28" s="15">
        <f>G28-$B28</f>
        <v>-1</v>
      </c>
      <c r="S28" s="15">
        <f>H28-$B28</f>
        <v>-0.89999999999999858</v>
      </c>
      <c r="T28" s="15">
        <f>I28-$B28</f>
        <v>-0.80000000000000071</v>
      </c>
      <c r="U28" s="15">
        <f>J28-$B28</f>
        <v>-0.89999999999999858</v>
      </c>
      <c r="V28" s="15">
        <f>K28-$B28</f>
        <v>-0.80000000000000071</v>
      </c>
      <c r="W28" s="15"/>
      <c r="X28" s="16">
        <f t="shared" si="30"/>
        <v>23</v>
      </c>
      <c r="Y28" s="16">
        <f t="shared" si="31"/>
        <v>22.2</v>
      </c>
      <c r="AA28" s="16">
        <f t="shared" si="32"/>
        <v>-0.80000000000000071</v>
      </c>
      <c r="AC28" s="19">
        <v>1.796</v>
      </c>
      <c r="AD28" s="19">
        <v>2.302</v>
      </c>
      <c r="AF28" s="16">
        <f t="shared" si="33"/>
        <v>0.50600000000000001</v>
      </c>
      <c r="AH28" s="19">
        <v>15.597</v>
      </c>
      <c r="AI28" s="19">
        <v>15.114000000000001</v>
      </c>
      <c r="AK28" s="16">
        <f t="shared" si="34"/>
        <v>-0.48299999999999876</v>
      </c>
      <c r="BD28" s="16">
        <v>0</v>
      </c>
      <c r="BE28" s="7">
        <v>-0.33749999999999997</v>
      </c>
      <c r="BF28" s="7">
        <v>-0.48749999999999999</v>
      </c>
      <c r="BG28" s="7">
        <v>-0.33749999999999997</v>
      </c>
      <c r="BH28" s="17">
        <v>-0.47083333333333338</v>
      </c>
      <c r="BI28" s="17">
        <v>-0.1875</v>
      </c>
      <c r="BJ28" s="17">
        <v>-0.22083333333333333</v>
      </c>
      <c r="BK28" s="7">
        <v>-7.0833333333333331E-2</v>
      </c>
      <c r="BL28" s="7">
        <v>-0.1875</v>
      </c>
      <c r="BM28" s="7">
        <v>-0.15416666666666667</v>
      </c>
      <c r="BN28" s="7">
        <v>-0.22083333333333333</v>
      </c>
      <c r="BO28" s="7">
        <v>-2.0833333333333332E-2</v>
      </c>
      <c r="BP28" s="7">
        <v>-0.30333333333333334</v>
      </c>
      <c r="BQ28" s="7">
        <v>-0.12083333333333333</v>
      </c>
      <c r="BR28" s="7">
        <v>-0.13749999999999998</v>
      </c>
      <c r="BT28" s="16">
        <v>-2.0190000000000001</v>
      </c>
      <c r="BW28" s="16">
        <v>-1.9159999999999999</v>
      </c>
      <c r="BY28" s="18"/>
      <c r="BZ28" s="16">
        <v>-0.30599999999999999</v>
      </c>
      <c r="CD28" s="16">
        <v>120</v>
      </c>
    </row>
    <row r="29" spans="1:84" x14ac:dyDescent="0.35">
      <c r="A29" s="3" t="s">
        <v>27</v>
      </c>
      <c r="B29" s="19">
        <v>26.4</v>
      </c>
      <c r="C29" s="19">
        <v>24.8</v>
      </c>
      <c r="D29" s="19">
        <v>24.7</v>
      </c>
      <c r="E29" s="19">
        <v>24.8</v>
      </c>
      <c r="F29" s="19">
        <v>24.9</v>
      </c>
      <c r="G29" s="19">
        <v>25.3</v>
      </c>
      <c r="H29" s="19">
        <v>25</v>
      </c>
      <c r="I29" s="19">
        <v>25.6</v>
      </c>
      <c r="J29" s="19">
        <v>25.3</v>
      </c>
      <c r="K29" s="19">
        <v>25.3</v>
      </c>
      <c r="M29" s="15">
        <f>B29-$B29</f>
        <v>0</v>
      </c>
      <c r="N29" s="15">
        <f>C29-$B29</f>
        <v>-1.5999999999999979</v>
      </c>
      <c r="O29" s="15">
        <f>D29-$B29</f>
        <v>-1.6999999999999993</v>
      </c>
      <c r="P29" s="15">
        <f>E29-$B29</f>
        <v>-1.5999999999999979</v>
      </c>
      <c r="Q29" s="15">
        <f>F29-$B29</f>
        <v>-1.5</v>
      </c>
      <c r="R29" s="15">
        <f>G29-$B29</f>
        <v>-1.0999999999999979</v>
      </c>
      <c r="S29" s="15">
        <f>H29-$B29</f>
        <v>-1.3999999999999986</v>
      </c>
      <c r="T29" s="15">
        <f>I29-$B29</f>
        <v>-0.79999999999999716</v>
      </c>
      <c r="U29" s="15">
        <f>J29-$B29</f>
        <v>-1.0999999999999979</v>
      </c>
      <c r="V29" s="15">
        <f>K29-$B29</f>
        <v>-1.0999999999999979</v>
      </c>
      <c r="W29" s="15"/>
      <c r="X29" s="16">
        <f t="shared" si="30"/>
        <v>26.4</v>
      </c>
      <c r="Y29" s="16">
        <f t="shared" si="31"/>
        <v>25.3</v>
      </c>
      <c r="AA29" s="16">
        <f t="shared" si="32"/>
        <v>-1.0999999999999979</v>
      </c>
      <c r="AC29" s="19">
        <v>2.4169999999999998</v>
      </c>
      <c r="AD29" s="19">
        <v>2.5339999999999998</v>
      </c>
      <c r="AF29" s="16">
        <f t="shared" si="33"/>
        <v>0.11699999999999999</v>
      </c>
      <c r="AH29" s="19">
        <v>17.439</v>
      </c>
      <c r="AI29" s="19">
        <v>16.824999999999999</v>
      </c>
      <c r="AK29" s="16">
        <f t="shared" si="34"/>
        <v>-0.61400000000000077</v>
      </c>
      <c r="BD29" s="16">
        <v>0</v>
      </c>
      <c r="BE29" s="7">
        <v>-0.5083333333333333</v>
      </c>
      <c r="BF29" s="7">
        <v>-0.44166666666666665</v>
      </c>
      <c r="BG29" s="7">
        <v>-0.19166666666666665</v>
      </c>
      <c r="BH29" s="17">
        <v>-9.1666666666666674E-2</v>
      </c>
      <c r="BI29" s="17">
        <v>-5.8333333333333327E-2</v>
      </c>
      <c r="BJ29" s="17">
        <v>-5.8333333333333327E-2</v>
      </c>
      <c r="BK29" s="7">
        <v>-0.19166666666666665</v>
      </c>
      <c r="BL29" s="7">
        <v>-4.1666666666666664E-2</v>
      </c>
      <c r="BM29" s="7">
        <v>7.4999999999999997E-2</v>
      </c>
      <c r="BN29" s="7">
        <v>-0.10833333333333334</v>
      </c>
      <c r="BO29" s="7">
        <v>-0.25833333333333336</v>
      </c>
      <c r="BP29" s="7">
        <v>-0.10833333333333334</v>
      </c>
      <c r="BQ29" s="7">
        <v>5.8333333333333327E-2</v>
      </c>
      <c r="BR29" s="7">
        <v>-4.1666666666666664E-2</v>
      </c>
      <c r="BT29" s="16">
        <v>-0.84199999999999997</v>
      </c>
      <c r="BW29" s="16">
        <v>-0.33700000000000002</v>
      </c>
      <c r="BY29" s="18"/>
      <c r="BZ29" s="16">
        <v>-0.42699999999999999</v>
      </c>
      <c r="CD29" s="16">
        <v>135</v>
      </c>
    </row>
    <row r="30" spans="1:84" x14ac:dyDescent="0.35">
      <c r="A30" s="3" t="s">
        <v>28</v>
      </c>
      <c r="B30" s="19">
        <v>22.3</v>
      </c>
      <c r="C30" s="19">
        <v>21.6</v>
      </c>
      <c r="D30" s="19">
        <v>21.7</v>
      </c>
      <c r="E30" s="19">
        <v>22.2</v>
      </c>
      <c r="F30" s="19">
        <v>22.4</v>
      </c>
      <c r="G30" s="19">
        <v>22.4</v>
      </c>
      <c r="H30" s="19">
        <v>22.3</v>
      </c>
      <c r="I30" s="19">
        <v>22.2</v>
      </c>
      <c r="J30" s="19">
        <v>21.4</v>
      </c>
      <c r="K30" s="19">
        <v>20.399999999999999</v>
      </c>
      <c r="M30" s="15">
        <f>B30-$B30</f>
        <v>0</v>
      </c>
      <c r="N30" s="15">
        <f>C30-$B30</f>
        <v>-0.69999999999999929</v>
      </c>
      <c r="O30" s="15">
        <f>D30-$B30</f>
        <v>-0.60000000000000142</v>
      </c>
      <c r="P30" s="15">
        <f>E30-$B30</f>
        <v>-0.10000000000000142</v>
      </c>
      <c r="Q30" s="15">
        <f>F30-$B30</f>
        <v>9.9999999999997868E-2</v>
      </c>
      <c r="R30" s="15">
        <f>G30-$B30</f>
        <v>9.9999999999997868E-2</v>
      </c>
      <c r="S30" s="15">
        <f>H30-$B30</f>
        <v>0</v>
      </c>
      <c r="T30" s="15">
        <f>I30-$B30</f>
        <v>-0.10000000000000142</v>
      </c>
      <c r="U30" s="15">
        <f>J30-$B30</f>
        <v>-0.90000000000000213</v>
      </c>
      <c r="V30" s="15">
        <f>K30-$B30</f>
        <v>-1.9000000000000021</v>
      </c>
      <c r="W30" s="15"/>
      <c r="X30" s="16">
        <f t="shared" si="30"/>
        <v>22.3</v>
      </c>
      <c r="Y30" s="16">
        <f t="shared" si="31"/>
        <v>20.399999999999999</v>
      </c>
      <c r="AA30" s="16">
        <f t="shared" si="32"/>
        <v>-1.9000000000000021</v>
      </c>
      <c r="AC30" s="19">
        <v>3.2360000000000002</v>
      </c>
      <c r="AD30" s="19">
        <v>3.7309999999999999</v>
      </c>
      <c r="AF30" s="16">
        <f t="shared" si="33"/>
        <v>0.49499999999999966</v>
      </c>
      <c r="AH30" s="19">
        <v>13.94</v>
      </c>
      <c r="AI30" s="19">
        <v>12.949</v>
      </c>
      <c r="AK30" s="16">
        <f t="shared" si="34"/>
        <v>-0.99099999999999966</v>
      </c>
      <c r="BD30" s="16">
        <v>0</v>
      </c>
      <c r="BE30" s="7">
        <v>-2.5833333333333335</v>
      </c>
      <c r="BF30" s="7">
        <v>-2.4166666666666665</v>
      </c>
      <c r="BG30" s="7">
        <v>-1.5833333333333333</v>
      </c>
      <c r="BH30" s="17">
        <v>-1.5833333333333333</v>
      </c>
      <c r="BI30" s="17">
        <v>-1.9999999999999998</v>
      </c>
      <c r="BJ30" s="17">
        <v>-1.9166666666666665</v>
      </c>
      <c r="BK30" s="7">
        <v>-2.0833333333333335</v>
      </c>
      <c r="BL30" s="7">
        <v>-2.7499999999999996</v>
      </c>
      <c r="BM30" s="7">
        <v>-1.5</v>
      </c>
      <c r="BN30" s="7">
        <v>-0.75</v>
      </c>
      <c r="BO30" s="7">
        <v>-0.16666666666666666</v>
      </c>
      <c r="BP30" s="7">
        <v>-2.6666666666666665</v>
      </c>
      <c r="BQ30" s="7">
        <v>-0.66666666666666663</v>
      </c>
      <c r="BR30" s="7">
        <v>-1.6666666666666665</v>
      </c>
      <c r="BT30" s="16">
        <v>-1.4</v>
      </c>
      <c r="BW30" s="16">
        <v>-0.73899999999999999</v>
      </c>
      <c r="BY30" s="18"/>
      <c r="BZ30" s="16">
        <v>-0.47499999999999998</v>
      </c>
      <c r="CD30" s="16">
        <v>143</v>
      </c>
    </row>
    <row r="31" spans="1:84" x14ac:dyDescent="0.35"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6"/>
      <c r="Y31" s="16"/>
      <c r="AA31" s="16"/>
      <c r="AC31" s="16"/>
      <c r="AD31" s="16"/>
      <c r="AF31" s="16"/>
      <c r="AH31" s="16"/>
      <c r="AI31" s="16"/>
      <c r="AK31" s="16"/>
      <c r="BD31" s="16"/>
      <c r="BE31" s="7"/>
      <c r="BF31" s="7"/>
      <c r="BG31" s="7"/>
      <c r="BH31" s="17"/>
      <c r="BI31" s="17"/>
      <c r="BJ31" s="17"/>
      <c r="BK31" s="7"/>
      <c r="BL31" s="7"/>
      <c r="BM31" s="7"/>
      <c r="BN31" s="7"/>
      <c r="BO31" s="7"/>
      <c r="BP31" s="7"/>
      <c r="BQ31" s="7"/>
      <c r="BR31" s="7"/>
      <c r="BT31" s="16"/>
      <c r="BW31" s="16"/>
      <c r="BY31" s="18"/>
      <c r="BZ31" s="16"/>
      <c r="CD31" s="16"/>
    </row>
    <row r="32" spans="1:84" x14ac:dyDescent="0.35"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6"/>
      <c r="Y32" s="16"/>
      <c r="AA32" s="16"/>
      <c r="AC32" s="16"/>
      <c r="AD32" s="16"/>
      <c r="AF32" s="16"/>
      <c r="AH32" s="16"/>
      <c r="AI32" s="16"/>
      <c r="AK32" s="16"/>
      <c r="BD32" s="16"/>
      <c r="BE32" s="7"/>
      <c r="BF32" s="7"/>
      <c r="BG32" s="7"/>
      <c r="BH32" s="17"/>
      <c r="BI32" s="17"/>
      <c r="BJ32" s="17"/>
      <c r="BK32" s="7"/>
      <c r="BL32" s="7"/>
      <c r="BM32" s="7"/>
      <c r="BN32" s="7"/>
      <c r="BO32" s="7"/>
      <c r="BP32" s="7"/>
      <c r="BQ32" s="7"/>
      <c r="BR32" s="7"/>
      <c r="BT32" s="16"/>
      <c r="BW32" s="16"/>
      <c r="BY32" s="18"/>
      <c r="BZ32" s="16"/>
      <c r="CD32" s="16"/>
    </row>
    <row r="33" spans="1:84" x14ac:dyDescent="0.35"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6"/>
      <c r="Y33" s="16"/>
      <c r="AA33" s="16"/>
      <c r="AC33" s="16"/>
      <c r="AD33" s="16"/>
      <c r="AF33" s="16"/>
      <c r="AH33" s="16"/>
      <c r="AI33" s="16"/>
      <c r="AK33" s="16"/>
      <c r="BD33" s="16"/>
      <c r="BE33" s="7"/>
      <c r="BF33" s="7"/>
      <c r="BG33" s="7"/>
      <c r="BH33" s="17"/>
      <c r="BI33" s="17"/>
      <c r="BJ33" s="17"/>
      <c r="BK33" s="7"/>
      <c r="BL33" s="7"/>
      <c r="BM33" s="7"/>
      <c r="BN33" s="7"/>
      <c r="BO33" s="7"/>
      <c r="BP33" s="7"/>
      <c r="BQ33" s="7"/>
      <c r="BR33" s="7"/>
      <c r="BT33" s="16"/>
      <c r="BW33" s="16"/>
      <c r="BY33" s="18"/>
      <c r="BZ33" s="16"/>
      <c r="CD33" s="16"/>
    </row>
    <row r="34" spans="1:84" x14ac:dyDescent="0.35"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6"/>
      <c r="Y34" s="16"/>
      <c r="AA34" s="16"/>
      <c r="AC34" s="16"/>
      <c r="AD34" s="16"/>
      <c r="AF34" s="16"/>
      <c r="AH34" s="16"/>
      <c r="AI34" s="16"/>
      <c r="AK34" s="16"/>
      <c r="BD34" s="16"/>
      <c r="BE34" s="7"/>
      <c r="BF34" s="7"/>
      <c r="BG34" s="7"/>
      <c r="BH34" s="17"/>
      <c r="BI34" s="17"/>
      <c r="BJ34" s="17"/>
      <c r="BK34" s="7"/>
      <c r="BL34" s="7"/>
      <c r="BM34" s="7"/>
      <c r="BN34" s="7"/>
      <c r="BO34" s="7"/>
      <c r="BP34" s="7"/>
      <c r="BQ34" s="7"/>
      <c r="BR34" s="7"/>
      <c r="BT34" s="16"/>
      <c r="BW34" s="16"/>
      <c r="BY34" s="18"/>
      <c r="BZ34" s="16"/>
      <c r="CD34" s="16"/>
    </row>
    <row r="35" spans="1:84" x14ac:dyDescent="0.35"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6"/>
      <c r="Y35" s="16"/>
      <c r="AA35" s="16"/>
      <c r="AC35" s="16"/>
      <c r="AD35" s="16"/>
      <c r="AF35" s="16"/>
      <c r="AH35" s="16"/>
      <c r="AI35" s="16"/>
      <c r="AK35" s="16"/>
      <c r="BD35" s="16"/>
      <c r="BE35" s="7"/>
      <c r="BF35" s="7"/>
      <c r="BG35" s="7"/>
      <c r="BH35" s="17"/>
      <c r="BI35" s="17"/>
      <c r="BJ35" s="17"/>
      <c r="BK35" s="7"/>
      <c r="BL35" s="7"/>
      <c r="BM35" s="7"/>
      <c r="BN35" s="7"/>
      <c r="BO35" s="7"/>
      <c r="BP35" s="7"/>
      <c r="BQ35" s="7"/>
      <c r="BR35" s="7"/>
      <c r="BT35" s="16"/>
      <c r="BW35" s="16"/>
      <c r="BY35" s="18"/>
      <c r="BZ35" s="16"/>
      <c r="CD35" s="16"/>
    </row>
    <row r="36" spans="1:84" x14ac:dyDescent="0.35"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6"/>
      <c r="Y36" s="16"/>
      <c r="AA36" s="16"/>
      <c r="AC36" s="16"/>
      <c r="AD36" s="16"/>
      <c r="AF36" s="16"/>
      <c r="AH36" s="16"/>
      <c r="AI36" s="16"/>
      <c r="AK36" s="16"/>
      <c r="BD36" s="16"/>
      <c r="BE36" s="7"/>
      <c r="BF36" s="7"/>
      <c r="BG36" s="7"/>
      <c r="BH36" s="17"/>
      <c r="BI36" s="17"/>
      <c r="BJ36" s="17"/>
      <c r="BK36" s="7"/>
      <c r="BL36" s="7"/>
      <c r="BM36" s="7"/>
      <c r="BN36" s="7"/>
      <c r="BO36" s="7"/>
      <c r="BP36" s="7"/>
      <c r="BQ36" s="7"/>
      <c r="BR36" s="7"/>
      <c r="BT36" s="16"/>
      <c r="BW36" s="16"/>
      <c r="BY36" s="18"/>
      <c r="BZ36" s="16"/>
      <c r="CD36" s="16"/>
    </row>
    <row r="37" spans="1:84" x14ac:dyDescent="0.35"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6"/>
      <c r="Y37" s="16"/>
      <c r="AA37" s="16"/>
      <c r="AC37" s="16"/>
      <c r="AD37" s="16"/>
      <c r="AF37" s="16"/>
      <c r="AH37" s="16"/>
      <c r="AI37" s="16"/>
      <c r="AK37" s="16"/>
    </row>
    <row r="38" spans="1:84" x14ac:dyDescent="0.35">
      <c r="A38" s="8" t="s">
        <v>20</v>
      </c>
      <c r="B38" s="9">
        <f>AVERAGE(B24:B37)</f>
        <v>27.042857142857144</v>
      </c>
      <c r="C38" s="9">
        <f t="shared" ref="C38:K38" si="35">AVERAGE(C24:C37)</f>
        <v>25.62857142857143</v>
      </c>
      <c r="D38" s="9">
        <f t="shared" si="35"/>
        <v>25.328571428571426</v>
      </c>
      <c r="E38" s="9">
        <f t="shared" si="35"/>
        <v>25.4</v>
      </c>
      <c r="F38" s="9">
        <f t="shared" si="35"/>
        <v>25.142857142857142</v>
      </c>
      <c r="G38" s="9">
        <f t="shared" si="35"/>
        <v>25.085714285714285</v>
      </c>
      <c r="H38" s="9">
        <f t="shared" si="35"/>
        <v>25.2</v>
      </c>
      <c r="I38" s="9">
        <f t="shared" si="35"/>
        <v>25.24285714285714</v>
      </c>
      <c r="J38" s="9">
        <f t="shared" si="35"/>
        <v>25.142857142857142</v>
      </c>
      <c r="K38" s="9">
        <f t="shared" si="35"/>
        <v>24.88571428571429</v>
      </c>
      <c r="M38" s="9">
        <f>AVERAGE(M24:M37)</f>
        <v>0</v>
      </c>
      <c r="N38" s="9">
        <f t="shared" ref="N38:V38" si="36">AVERAGE(N24:N37)</f>
        <v>-1.4142857142857135</v>
      </c>
      <c r="O38" s="9">
        <f t="shared" si="36"/>
        <v>-1.7142857142857153</v>
      </c>
      <c r="P38" s="9">
        <f t="shared" si="36"/>
        <v>-1.6428571428571435</v>
      </c>
      <c r="Q38" s="9">
        <f t="shared" si="36"/>
        <v>-1.9000000000000006</v>
      </c>
      <c r="R38" s="9">
        <f t="shared" si="36"/>
        <v>-1.9571428571428575</v>
      </c>
      <c r="S38" s="9">
        <f t="shared" si="36"/>
        <v>-1.8428571428571427</v>
      </c>
      <c r="T38" s="9">
        <f t="shared" si="36"/>
        <v>-1.8000000000000003</v>
      </c>
      <c r="U38" s="9">
        <f t="shared" si="36"/>
        <v>-1.9000000000000001</v>
      </c>
      <c r="V38" s="9">
        <f t="shared" si="36"/>
        <v>-2.1571428571428575</v>
      </c>
      <c r="W38" s="10"/>
      <c r="X38" s="9">
        <f t="shared" ref="X38:Y38" si="37">AVERAGE(X24:X37)</f>
        <v>27.042857142857144</v>
      </c>
      <c r="Y38" s="9">
        <f t="shared" si="37"/>
        <v>24.88571428571429</v>
      </c>
      <c r="AA38" s="9">
        <f t="shared" ref="AA38" si="38">AVERAGE(AA24:AA37)</f>
        <v>-2.1571428571428575</v>
      </c>
      <c r="AC38" s="9">
        <f t="shared" ref="AC38:AD38" si="39">AVERAGE(AC24:AC37)</f>
        <v>5.234571428571428</v>
      </c>
      <c r="AD38" s="9">
        <f t="shared" si="39"/>
        <v>4.4438571428571425</v>
      </c>
      <c r="AF38" s="9">
        <f t="shared" ref="AF38" si="40">AVERAGE(AF24:AF37)</f>
        <v>-0.79071428571428548</v>
      </c>
      <c r="AH38" s="9">
        <f t="shared" ref="AH38:AI38" si="41">AVERAGE(AH24:AH37)</f>
        <v>15.920571428571426</v>
      </c>
      <c r="AI38" s="9">
        <f t="shared" si="41"/>
        <v>15.257428571428573</v>
      </c>
      <c r="AK38" s="9">
        <f t="shared" ref="AK38" si="42">AVERAGE(AK24:AK37)</f>
        <v>-0.66314285714285737</v>
      </c>
      <c r="BB38" s="14"/>
      <c r="BC38" s="14"/>
      <c r="BD38" s="9">
        <f t="shared" ref="BD38:BR38" si="43">AVERAGE(BD24:BD35)</f>
        <v>0</v>
      </c>
      <c r="BE38" s="9">
        <f t="shared" si="43"/>
        <v>-1.1476190476190478</v>
      </c>
      <c r="BF38" s="9">
        <f t="shared" si="43"/>
        <v>-1.1523809523809523</v>
      </c>
      <c r="BG38" s="9">
        <f t="shared" si="43"/>
        <v>-0.70952380952380945</v>
      </c>
      <c r="BH38" s="9">
        <f t="shared" si="43"/>
        <v>-0.72857142857142854</v>
      </c>
      <c r="BI38" s="9">
        <f t="shared" si="43"/>
        <v>-0.65476190476190477</v>
      </c>
      <c r="BJ38" s="9">
        <f t="shared" si="43"/>
        <v>-0.65238095238095239</v>
      </c>
      <c r="BK38" s="9">
        <f t="shared" si="43"/>
        <v>-0.68571428571428561</v>
      </c>
      <c r="BL38" s="9">
        <f t="shared" si="43"/>
        <v>-0.83809523809523789</v>
      </c>
      <c r="BM38" s="9">
        <f t="shared" si="43"/>
        <v>-0.43095238095238092</v>
      </c>
      <c r="BN38" s="9">
        <f t="shared" si="43"/>
        <v>-0.38095238095238093</v>
      </c>
      <c r="BO38" s="9">
        <f t="shared" si="43"/>
        <v>-0.20238095238095238</v>
      </c>
      <c r="BP38" s="9">
        <f t="shared" si="43"/>
        <v>-0.92095238095238108</v>
      </c>
      <c r="BQ38" s="9">
        <f t="shared" si="43"/>
        <v>-0.2071428571428571</v>
      </c>
      <c r="BR38" s="9">
        <f t="shared" si="43"/>
        <v>-0.53095238095238095</v>
      </c>
      <c r="BT38" s="9">
        <f>AVERAGE(BT24:BT35)</f>
        <v>-1.0128571428571429</v>
      </c>
      <c r="BV38" s="14"/>
      <c r="BW38" s="9">
        <f>AVERAGE(BW24:BW35)</f>
        <v>-1.052142857142857</v>
      </c>
      <c r="BY38" s="14"/>
      <c r="BZ38" s="9">
        <f>AVERAGE(BZ24:BZ35)</f>
        <v>-0.40771428571428575</v>
      </c>
      <c r="CB38" s="14"/>
      <c r="CD38" s="12">
        <f>AVERAGE(CD24:CD35)</f>
        <v>125.85714285714286</v>
      </c>
      <c r="CF38" s="14"/>
    </row>
    <row r="39" spans="1:84" x14ac:dyDescent="0.35">
      <c r="A39" s="3" t="s">
        <v>21</v>
      </c>
      <c r="B39" s="7">
        <f>STDEV(B24:B37)/SQRT(COUNT(B24:B37))</f>
        <v>1.3929853420855864</v>
      </c>
      <c r="C39" s="7">
        <f t="shared" ref="C39:K39" si="44">STDEV(C24:C37)/SQRT(COUNT(C24:C37))</f>
        <v>1.23937662627981</v>
      </c>
      <c r="D39" s="7">
        <f t="shared" si="44"/>
        <v>1.2037074248445385</v>
      </c>
      <c r="E39" s="7">
        <f t="shared" si="44"/>
        <v>1.1277875517599869</v>
      </c>
      <c r="F39" s="7">
        <f t="shared" si="44"/>
        <v>0.94789419312523704</v>
      </c>
      <c r="G39" s="7">
        <f t="shared" si="44"/>
        <v>0.92695830579388627</v>
      </c>
      <c r="H39" s="7">
        <f t="shared" si="44"/>
        <v>0.93909784469178803</v>
      </c>
      <c r="I39" s="7">
        <f t="shared" si="44"/>
        <v>0.94914927895536905</v>
      </c>
      <c r="J39" s="7">
        <f t="shared" si="44"/>
        <v>1.0237320014947047</v>
      </c>
      <c r="K39" s="7">
        <f t="shared" si="44"/>
        <v>1.1048440035176135</v>
      </c>
      <c r="M39" s="7">
        <f>STDEV(M24:M37)/SQRT(COUNT(M24:M37))</f>
        <v>0</v>
      </c>
      <c r="N39" s="7">
        <f t="shared" ref="N39:V39" si="45">STDEV(N24:N37)/SQRT(COUNT(N24:N37))</f>
        <v>0.17379321515137747</v>
      </c>
      <c r="O39" s="7">
        <f t="shared" si="45"/>
        <v>0.22827361550870293</v>
      </c>
      <c r="P39" s="7">
        <f t="shared" si="45"/>
        <v>0.3130929748243384</v>
      </c>
      <c r="Q39" s="7">
        <f t="shared" si="45"/>
        <v>0.48452234702013969</v>
      </c>
      <c r="R39" s="7">
        <f t="shared" si="45"/>
        <v>0.54504571361673215</v>
      </c>
      <c r="S39" s="7">
        <f t="shared" si="45"/>
        <v>0.5070254726657949</v>
      </c>
      <c r="T39" s="7">
        <f t="shared" si="45"/>
        <v>0.53184315625675072</v>
      </c>
      <c r="U39" s="7">
        <f t="shared" si="45"/>
        <v>0.44614753058558915</v>
      </c>
      <c r="V39" s="7">
        <f t="shared" si="45"/>
        <v>0.42362221650065174</v>
      </c>
      <c r="W39" s="7"/>
      <c r="X39" s="7">
        <f t="shared" ref="X39:Y39" si="46">STDEV(X24:X37)/SQRT(COUNT(X24:X37))</f>
        <v>1.3929853420855864</v>
      </c>
      <c r="Y39" s="7">
        <f t="shared" si="46"/>
        <v>1.1048440035176135</v>
      </c>
      <c r="AA39" s="7">
        <f t="shared" ref="AA39" si="47">STDEV(AA24:AA37)/SQRT(COUNT(AA24:AA37))</f>
        <v>0.42362221650065174</v>
      </c>
      <c r="AC39" s="7">
        <f t="shared" ref="AC39:AD39" si="48">STDEV(AC24:AC37)/SQRT(COUNT(AC24:AC37))</f>
        <v>1.1098814148827081</v>
      </c>
      <c r="AD39" s="7">
        <f t="shared" si="48"/>
        <v>0.66234918961193845</v>
      </c>
      <c r="AF39" s="7">
        <f t="shared" ref="AF39" si="49">STDEV(AF24:AF37)/SQRT(COUNT(AF24:AF37))</f>
        <v>0.48484011671427324</v>
      </c>
      <c r="AH39" s="7">
        <f t="shared" ref="AH39:AI39" si="50">STDEV(AH24:AH37)/SQRT(COUNT(AH24:AH37))</f>
        <v>0.40808349152400397</v>
      </c>
      <c r="AI39" s="7">
        <f t="shared" si="50"/>
        <v>0.45112625500981823</v>
      </c>
      <c r="AK39" s="7">
        <f t="shared" ref="AK39" si="51">STDEV(AK24:AK37)/SQRT(COUNT(AK24:AK37))</f>
        <v>8.1546197415484495E-2</v>
      </c>
      <c r="BB39" s="14"/>
      <c r="BC39" s="14"/>
      <c r="BD39" s="7">
        <f t="shared" ref="BD39:BR39" si="52">STDEV(BD24:BD35)/SQRT(COUNT(BD24:BD35))</f>
        <v>0</v>
      </c>
      <c r="BE39" s="7">
        <f t="shared" si="52"/>
        <v>0.30264467158884284</v>
      </c>
      <c r="BF39" s="7">
        <f t="shared" si="52"/>
        <v>0.27636125501391229</v>
      </c>
      <c r="BG39" s="7">
        <f t="shared" si="52"/>
        <v>0.18848882620444768</v>
      </c>
      <c r="BH39" s="7">
        <f t="shared" si="52"/>
        <v>0.22333383042216318</v>
      </c>
      <c r="BI39" s="7">
        <f t="shared" si="52"/>
        <v>0.26657430904889906</v>
      </c>
      <c r="BJ39" s="7">
        <f t="shared" si="52"/>
        <v>0.2528669231809535</v>
      </c>
      <c r="BK39" s="7">
        <f t="shared" si="52"/>
        <v>0.27613381157910266</v>
      </c>
      <c r="BL39" s="7">
        <f t="shared" si="52"/>
        <v>0.37920964845714722</v>
      </c>
      <c r="BM39" s="7">
        <f t="shared" si="52"/>
        <v>0.22593108560394445</v>
      </c>
      <c r="BN39" s="7">
        <f t="shared" si="52"/>
        <v>9.4700242161555676E-2</v>
      </c>
      <c r="BO39" s="7">
        <f t="shared" si="52"/>
        <v>0.10046130842168002</v>
      </c>
      <c r="BP39" s="7">
        <f t="shared" si="52"/>
        <v>0.34695803101160039</v>
      </c>
      <c r="BQ39" s="7">
        <f t="shared" si="52"/>
        <v>0.10931603393779038</v>
      </c>
      <c r="BR39" s="7">
        <f t="shared" si="52"/>
        <v>0.2247718146692109</v>
      </c>
      <c r="BT39" s="7">
        <f>STDEV(BT24:BT35)/SQRT(COUNT(BT24:BT35))</f>
        <v>0.21735481509793722</v>
      </c>
      <c r="BV39" s="14"/>
      <c r="BW39" s="7">
        <f>STDEV(BW24:BW35)/SQRT(COUNT(BW24:BW35))</f>
        <v>0.18207303984042977</v>
      </c>
      <c r="BY39" s="14"/>
      <c r="BZ39" s="7">
        <f>STDEV(BZ24:BZ35)/SQRT(COUNT(BZ24:BZ35))</f>
        <v>2.6169515421859892E-2</v>
      </c>
      <c r="CB39" s="14"/>
      <c r="CD39" s="13">
        <f>STDEV(CD24:CD35)/SQRT(COUNT(CD24:CD35))</f>
        <v>5.0494156730710706</v>
      </c>
      <c r="CF39" s="14"/>
    </row>
    <row r="40" spans="1:84" x14ac:dyDescent="0.35">
      <c r="G40" s="16"/>
      <c r="H40" s="16"/>
      <c r="I40" s="16"/>
      <c r="J40" s="16"/>
      <c r="K40" s="16"/>
      <c r="R40" s="16"/>
      <c r="S40" s="16"/>
      <c r="T40" s="16"/>
      <c r="U40" s="16"/>
      <c r="V40" s="16"/>
      <c r="BH40" s="16"/>
      <c r="BI40" s="16"/>
      <c r="BJ40" s="16"/>
    </row>
    <row r="41" spans="1:84" x14ac:dyDescent="0.35">
      <c r="G41" s="16"/>
      <c r="H41" s="16"/>
      <c r="I41" s="16"/>
      <c r="J41" s="16"/>
      <c r="K41" s="16"/>
      <c r="R41" s="16"/>
      <c r="S41" s="16"/>
      <c r="T41" s="16"/>
      <c r="U41" s="16"/>
      <c r="V41" s="16"/>
      <c r="BH41" s="16"/>
      <c r="BI41" s="16"/>
      <c r="BJ41" s="16"/>
    </row>
    <row r="42" spans="1:84" x14ac:dyDescent="0.35">
      <c r="A42" s="2" t="s">
        <v>49</v>
      </c>
      <c r="B42" s="3" t="s">
        <v>48</v>
      </c>
      <c r="M42" s="3" t="s">
        <v>5</v>
      </c>
      <c r="X42" s="3" t="s">
        <v>42</v>
      </c>
      <c r="AA42" s="3" t="s">
        <v>6</v>
      </c>
      <c r="AC42" s="3" t="s">
        <v>43</v>
      </c>
      <c r="AF42" s="3" t="s">
        <v>44</v>
      </c>
      <c r="AH42" s="3" t="s">
        <v>45</v>
      </c>
      <c r="AK42" s="3" t="s">
        <v>46</v>
      </c>
      <c r="BD42" s="3" t="s">
        <v>7</v>
      </c>
      <c r="BT42" s="3" t="s">
        <v>8</v>
      </c>
      <c r="BW42" s="3" t="s">
        <v>9</v>
      </c>
      <c r="BZ42" s="3" t="s">
        <v>10</v>
      </c>
      <c r="CD42" s="3" t="s">
        <v>11</v>
      </c>
    </row>
    <row r="43" spans="1:84" x14ac:dyDescent="0.35">
      <c r="A43" s="6" t="s">
        <v>12</v>
      </c>
      <c r="B43" s="6">
        <v>0</v>
      </c>
      <c r="C43" s="6">
        <v>1</v>
      </c>
      <c r="D43" s="6">
        <v>2</v>
      </c>
      <c r="E43" s="6">
        <v>3</v>
      </c>
      <c r="F43" s="6">
        <v>4</v>
      </c>
      <c r="G43" s="6">
        <v>5</v>
      </c>
      <c r="H43" s="6">
        <v>6</v>
      </c>
      <c r="I43" s="6">
        <v>7</v>
      </c>
      <c r="J43" s="6">
        <v>8</v>
      </c>
      <c r="K43" s="6">
        <v>9</v>
      </c>
      <c r="M43" s="6">
        <v>0</v>
      </c>
      <c r="N43" s="6">
        <v>1</v>
      </c>
      <c r="O43" s="6">
        <v>2</v>
      </c>
      <c r="P43" s="6">
        <v>3</v>
      </c>
      <c r="Q43" s="6">
        <v>4</v>
      </c>
      <c r="R43" s="6">
        <v>5</v>
      </c>
      <c r="S43" s="6">
        <v>6</v>
      </c>
      <c r="T43" s="6">
        <v>7</v>
      </c>
      <c r="U43" s="6">
        <v>8</v>
      </c>
      <c r="V43" s="6">
        <v>9</v>
      </c>
      <c r="W43" s="5"/>
      <c r="X43" s="6" t="s">
        <v>41</v>
      </c>
      <c r="Y43" s="6" t="s">
        <v>53</v>
      </c>
      <c r="AA43" s="6" t="s">
        <v>13</v>
      </c>
      <c r="AC43" s="6" t="s">
        <v>41</v>
      </c>
      <c r="AD43" s="6" t="s">
        <v>53</v>
      </c>
      <c r="AF43" s="6"/>
      <c r="AH43" s="6" t="s">
        <v>41</v>
      </c>
      <c r="AI43" s="6" t="s">
        <v>53</v>
      </c>
      <c r="AK43" s="6"/>
      <c r="BD43" s="6">
        <v>0</v>
      </c>
      <c r="BE43" s="6">
        <v>1</v>
      </c>
      <c r="BF43" s="6">
        <v>2</v>
      </c>
      <c r="BG43" s="6">
        <v>3</v>
      </c>
      <c r="BH43" s="6">
        <v>4</v>
      </c>
      <c r="BI43" s="6">
        <v>5</v>
      </c>
      <c r="BJ43" s="6">
        <v>6</v>
      </c>
      <c r="BK43" s="6">
        <v>7</v>
      </c>
      <c r="BL43" s="6">
        <v>8</v>
      </c>
      <c r="BM43" s="6">
        <v>9</v>
      </c>
      <c r="BN43" s="6">
        <v>10</v>
      </c>
      <c r="BO43" s="6">
        <v>11</v>
      </c>
      <c r="BP43" s="6">
        <v>12</v>
      </c>
      <c r="BQ43" s="6">
        <v>13</v>
      </c>
      <c r="BR43" s="6">
        <v>14</v>
      </c>
      <c r="BT43" s="6" t="s">
        <v>13</v>
      </c>
      <c r="BW43" s="6" t="s">
        <v>13</v>
      </c>
      <c r="BZ43" s="6" t="s">
        <v>13</v>
      </c>
      <c r="CD43" s="6" t="s">
        <v>13</v>
      </c>
    </row>
    <row r="44" spans="1:84" x14ac:dyDescent="0.35">
      <c r="A44" s="3" t="s">
        <v>29</v>
      </c>
      <c r="B44" s="19">
        <v>29.1</v>
      </c>
      <c r="C44" s="19">
        <v>29.1</v>
      </c>
      <c r="D44" s="19">
        <v>28.8</v>
      </c>
      <c r="E44" s="19">
        <v>28.9</v>
      </c>
      <c r="F44" s="19">
        <v>29</v>
      </c>
      <c r="G44" s="19">
        <v>29</v>
      </c>
      <c r="H44" s="19">
        <v>29.5</v>
      </c>
      <c r="I44" s="19">
        <v>29.3</v>
      </c>
      <c r="J44" s="19">
        <v>29.6</v>
      </c>
      <c r="K44" s="19">
        <v>29.3</v>
      </c>
      <c r="M44" s="15">
        <f>B44-$B44</f>
        <v>0</v>
      </c>
      <c r="N44" s="15">
        <f>C44-$B44</f>
        <v>0</v>
      </c>
      <c r="O44" s="15">
        <f>D44-$B44</f>
        <v>-0.30000000000000071</v>
      </c>
      <c r="P44" s="15">
        <f>E44-$B44</f>
        <v>-0.20000000000000284</v>
      </c>
      <c r="Q44" s="15">
        <f>F44-$B44</f>
        <v>-0.10000000000000142</v>
      </c>
      <c r="R44" s="15">
        <f>G44-$B44</f>
        <v>-0.10000000000000142</v>
      </c>
      <c r="S44" s="15">
        <f>H44-$B44</f>
        <v>0.39999999999999858</v>
      </c>
      <c r="T44" s="15">
        <f>I44-$B44</f>
        <v>0.19999999999999929</v>
      </c>
      <c r="U44" s="15">
        <f>J44-$B44</f>
        <v>0.5</v>
      </c>
      <c r="V44" s="15">
        <f>K44-$B44</f>
        <v>0.19999999999999929</v>
      </c>
      <c r="W44" s="15"/>
      <c r="X44" s="16">
        <f>B44</f>
        <v>29.1</v>
      </c>
      <c r="Y44" s="16">
        <f>K44</f>
        <v>29.3</v>
      </c>
      <c r="AA44" s="16">
        <f>Y44-X44</f>
        <v>0.19999999999999929</v>
      </c>
      <c r="AC44" s="19">
        <v>5.95</v>
      </c>
      <c r="AD44" s="19">
        <v>6.5039999999999996</v>
      </c>
      <c r="AF44" s="16">
        <f>AD44-AC44</f>
        <v>0.55399999999999938</v>
      </c>
      <c r="AH44" s="19">
        <v>16.600000000000001</v>
      </c>
      <c r="AI44" s="19">
        <v>16.774000000000001</v>
      </c>
      <c r="AK44" s="16">
        <f>AI44-AH44</f>
        <v>0.17399999999999949</v>
      </c>
      <c r="BB44" s="16"/>
      <c r="BC44" s="16"/>
      <c r="BD44" s="16">
        <v>0</v>
      </c>
      <c r="BE44" s="17">
        <v>0.17499999999999999</v>
      </c>
      <c r="BF44" s="17">
        <v>0.375</v>
      </c>
      <c r="BG44" s="17">
        <v>0.22500000000000001</v>
      </c>
      <c r="BH44" s="17">
        <v>0.92500000000000004</v>
      </c>
      <c r="BI44" s="17">
        <v>0.52500000000000002</v>
      </c>
      <c r="BJ44" s="17">
        <v>0.27500000000000002</v>
      </c>
      <c r="BK44" s="17">
        <v>0.17499999999999999</v>
      </c>
      <c r="BL44" s="17">
        <v>0.47499999999999998</v>
      </c>
      <c r="BM44" s="17">
        <v>0.875</v>
      </c>
      <c r="BN44" s="17">
        <v>0.875</v>
      </c>
      <c r="BO44" s="17">
        <v>0.42499999999999999</v>
      </c>
      <c r="BP44" s="17">
        <v>1.2250000000000001</v>
      </c>
      <c r="BQ44" s="17">
        <v>0.52500000000000002</v>
      </c>
      <c r="BR44" s="17">
        <v>0.42499999999999999</v>
      </c>
      <c r="BT44" s="16">
        <v>1.042</v>
      </c>
      <c r="BV44" s="16"/>
      <c r="BW44" s="16">
        <v>-2.5999999999999999E-2</v>
      </c>
      <c r="BY44" s="16"/>
      <c r="BZ44" s="16">
        <v>-0.33600000000000002</v>
      </c>
      <c r="CB44" s="16"/>
      <c r="CD44" s="16">
        <v>162</v>
      </c>
      <c r="CF44" s="16"/>
    </row>
    <row r="45" spans="1:84" x14ac:dyDescent="0.35">
      <c r="A45" s="3" t="s">
        <v>30</v>
      </c>
      <c r="B45" s="19">
        <v>28</v>
      </c>
      <c r="C45" s="19">
        <v>28.5</v>
      </c>
      <c r="D45" s="19">
        <v>28.3</v>
      </c>
      <c r="E45" s="19">
        <v>28.6</v>
      </c>
      <c r="F45" s="19">
        <v>28.4</v>
      </c>
      <c r="G45" s="19">
        <v>28.4</v>
      </c>
      <c r="H45" s="19">
        <v>28.6</v>
      </c>
      <c r="I45" s="19">
        <v>28.9</v>
      </c>
      <c r="J45" s="19">
        <v>29.2</v>
      </c>
      <c r="K45" s="19">
        <v>29.2</v>
      </c>
      <c r="M45" s="15">
        <f>B45-$B45</f>
        <v>0</v>
      </c>
      <c r="N45" s="15">
        <f>C45-$B45</f>
        <v>0.5</v>
      </c>
      <c r="O45" s="15">
        <f>D45-$B45</f>
        <v>0.30000000000000071</v>
      </c>
      <c r="P45" s="15">
        <f>E45-$B45</f>
        <v>0.60000000000000142</v>
      </c>
      <c r="Q45" s="15">
        <f>F45-$B45</f>
        <v>0.39999999999999858</v>
      </c>
      <c r="R45" s="15">
        <f>G45-$B45</f>
        <v>0.39999999999999858</v>
      </c>
      <c r="S45" s="15">
        <f>H45-$B45</f>
        <v>0.60000000000000142</v>
      </c>
      <c r="T45" s="15">
        <f>I45-$B45</f>
        <v>0.89999999999999858</v>
      </c>
      <c r="U45" s="15">
        <f>J45-$B45</f>
        <v>1.1999999999999993</v>
      </c>
      <c r="V45" s="15">
        <f>K45-$B45</f>
        <v>1.1999999999999993</v>
      </c>
      <c r="W45" s="15"/>
      <c r="X45" s="16">
        <f t="shared" ref="X45:X48" si="53">B45</f>
        <v>28</v>
      </c>
      <c r="Y45" s="16">
        <f t="shared" ref="Y45:Y48" si="54">K45</f>
        <v>29.2</v>
      </c>
      <c r="AA45" s="16">
        <f t="shared" ref="AA45:AA56" si="55">Y45-X45</f>
        <v>1.1999999999999993</v>
      </c>
      <c r="AC45" s="19">
        <v>6.367</v>
      </c>
      <c r="AD45" s="19">
        <v>7.6120000000000001</v>
      </c>
      <c r="AF45" s="16">
        <f t="shared" ref="AF45:AF52" si="56">AD45-AC45</f>
        <v>1.2450000000000001</v>
      </c>
      <c r="AH45" s="19">
        <v>16.02</v>
      </c>
      <c r="AI45" s="19">
        <v>15.375</v>
      </c>
      <c r="AK45" s="16">
        <f t="shared" ref="AK45:AK52" si="57">AI45-AH45</f>
        <v>-0.64499999999999957</v>
      </c>
      <c r="BB45" s="18"/>
      <c r="BC45" s="18"/>
      <c r="BD45" s="16">
        <v>0</v>
      </c>
      <c r="BE45" s="17">
        <v>0.35</v>
      </c>
      <c r="BF45" s="17">
        <v>0.15</v>
      </c>
      <c r="BG45" s="17">
        <v>0.95</v>
      </c>
      <c r="BH45" s="17">
        <v>0.05</v>
      </c>
      <c r="BI45" s="17">
        <v>0.65</v>
      </c>
      <c r="BJ45" s="17">
        <v>-1.1499999999999999</v>
      </c>
      <c r="BK45" s="17">
        <v>1.95</v>
      </c>
      <c r="BL45" s="17">
        <v>1.45</v>
      </c>
      <c r="BM45" s="17">
        <v>0.75</v>
      </c>
      <c r="BN45" s="17">
        <v>0.45</v>
      </c>
      <c r="BO45" s="17">
        <v>-0.05</v>
      </c>
      <c r="BP45" s="17">
        <v>0.65</v>
      </c>
      <c r="BQ45" s="17">
        <v>1.45</v>
      </c>
      <c r="BR45" s="17">
        <v>0.95</v>
      </c>
      <c r="BT45" s="16">
        <v>1.5660000000000001</v>
      </c>
      <c r="BV45" s="18"/>
      <c r="BW45" s="16">
        <v>-0.61099999999999999</v>
      </c>
      <c r="BY45" s="18"/>
      <c r="BZ45" s="16">
        <v>-0.504</v>
      </c>
      <c r="CB45" s="18"/>
      <c r="CD45" s="16">
        <v>171</v>
      </c>
      <c r="CF45" s="18"/>
    </row>
    <row r="46" spans="1:84" x14ac:dyDescent="0.35">
      <c r="A46" s="3" t="s">
        <v>31</v>
      </c>
      <c r="B46" s="19">
        <v>30.1</v>
      </c>
      <c r="C46" s="19">
        <v>30.4</v>
      </c>
      <c r="D46" s="19">
        <v>29.7</v>
      </c>
      <c r="E46" s="19">
        <v>29.9</v>
      </c>
      <c r="F46" s="19">
        <v>30.2</v>
      </c>
      <c r="G46" s="19">
        <v>29.7</v>
      </c>
      <c r="H46" s="19">
        <v>29.9</v>
      </c>
      <c r="I46" s="19">
        <v>30.5</v>
      </c>
      <c r="J46" s="19">
        <v>30.9</v>
      </c>
      <c r="K46" s="19">
        <v>31.1</v>
      </c>
      <c r="M46" s="15">
        <f>B46-$B46</f>
        <v>0</v>
      </c>
      <c r="N46" s="15">
        <f>C46-$B46</f>
        <v>0.29999999999999716</v>
      </c>
      <c r="O46" s="15">
        <f>D46-$B46</f>
        <v>-0.40000000000000213</v>
      </c>
      <c r="P46" s="15">
        <f>E46-$B46</f>
        <v>-0.20000000000000284</v>
      </c>
      <c r="Q46" s="15">
        <f>F46-$B46</f>
        <v>9.9999999999997868E-2</v>
      </c>
      <c r="R46" s="15">
        <f>G46-$B46</f>
        <v>-0.40000000000000213</v>
      </c>
      <c r="S46" s="15">
        <f>H46-$B46</f>
        <v>-0.20000000000000284</v>
      </c>
      <c r="T46" s="15">
        <f>I46-$B46</f>
        <v>0.39999999999999858</v>
      </c>
      <c r="U46" s="15">
        <f>J46-$B46</f>
        <v>0.79999999999999716</v>
      </c>
      <c r="V46" s="15">
        <f>K46-$B46</f>
        <v>1</v>
      </c>
      <c r="W46" s="15"/>
      <c r="X46" s="16">
        <f t="shared" si="53"/>
        <v>30.1</v>
      </c>
      <c r="Y46" s="16">
        <f t="shared" si="54"/>
        <v>31.1</v>
      </c>
      <c r="AA46" s="16">
        <f t="shared" si="55"/>
        <v>1</v>
      </c>
      <c r="AC46" s="19">
        <v>7.2670000000000003</v>
      </c>
      <c r="AD46" s="19">
        <v>7.8140000000000001</v>
      </c>
      <c r="AF46" s="16">
        <f t="shared" si="56"/>
        <v>0.54699999999999971</v>
      </c>
      <c r="AH46" s="19">
        <v>16.975999999999999</v>
      </c>
      <c r="AI46" s="19">
        <v>16.282</v>
      </c>
      <c r="AK46" s="16">
        <f t="shared" si="57"/>
        <v>-0.69399999999999906</v>
      </c>
      <c r="BB46" s="18"/>
      <c r="BC46" s="18"/>
      <c r="BD46" s="16">
        <v>0</v>
      </c>
      <c r="BE46" s="17">
        <v>0.05</v>
      </c>
      <c r="BF46" s="17">
        <v>-0.05</v>
      </c>
      <c r="BG46" s="17">
        <v>0.25</v>
      </c>
      <c r="BH46" s="17">
        <v>0.15</v>
      </c>
      <c r="BI46" s="17">
        <v>0.75</v>
      </c>
      <c r="BJ46" s="17">
        <v>-0.15</v>
      </c>
      <c r="BK46" s="17">
        <v>0.75</v>
      </c>
      <c r="BL46" s="17">
        <v>-0.85</v>
      </c>
      <c r="BM46" s="17">
        <v>2.35</v>
      </c>
      <c r="BN46" s="17">
        <v>1.55</v>
      </c>
      <c r="BO46" s="17">
        <v>-0.15</v>
      </c>
      <c r="BP46" s="17">
        <v>0.85</v>
      </c>
      <c r="BQ46" s="17">
        <v>0.65</v>
      </c>
      <c r="BR46" s="17">
        <v>0.55000000000000004</v>
      </c>
      <c r="BT46" s="16">
        <v>1.306</v>
      </c>
      <c r="BV46" s="18"/>
      <c r="BW46" s="16">
        <v>0.56000000000000005</v>
      </c>
      <c r="BY46" s="18"/>
      <c r="BZ46" s="16">
        <v>-0.03</v>
      </c>
      <c r="CB46" s="18"/>
      <c r="CD46" s="16">
        <v>151</v>
      </c>
      <c r="CF46" s="18"/>
    </row>
    <row r="47" spans="1:84" x14ac:dyDescent="0.35">
      <c r="A47" s="3" t="s">
        <v>32</v>
      </c>
      <c r="B47" s="19">
        <v>30</v>
      </c>
      <c r="C47" s="19">
        <v>30.8</v>
      </c>
      <c r="D47" s="19">
        <v>30.7</v>
      </c>
      <c r="E47" s="19">
        <v>30.4</v>
      </c>
      <c r="F47" s="19">
        <v>30.2</v>
      </c>
      <c r="G47" s="19">
        <v>30.1</v>
      </c>
      <c r="H47" s="19">
        <v>30.8</v>
      </c>
      <c r="I47" s="19">
        <v>31</v>
      </c>
      <c r="J47" s="19">
        <v>32</v>
      </c>
      <c r="K47" s="19">
        <v>31.7</v>
      </c>
      <c r="M47" s="15">
        <f>B47-$B47</f>
        <v>0</v>
      </c>
      <c r="N47" s="15">
        <f>C47-$B47</f>
        <v>0.80000000000000071</v>
      </c>
      <c r="O47" s="15">
        <f>D47-$B47</f>
        <v>0.69999999999999929</v>
      </c>
      <c r="P47" s="15">
        <f>E47-$B47</f>
        <v>0.39999999999999858</v>
      </c>
      <c r="Q47" s="15">
        <f>F47-$B47</f>
        <v>0.19999999999999929</v>
      </c>
      <c r="R47" s="15">
        <f>G47-$B47</f>
        <v>0.10000000000000142</v>
      </c>
      <c r="S47" s="15">
        <f>H47-$B47</f>
        <v>0.80000000000000071</v>
      </c>
      <c r="T47" s="15">
        <f>I47-$B47</f>
        <v>1</v>
      </c>
      <c r="U47" s="15">
        <f>J47-$B47</f>
        <v>2</v>
      </c>
      <c r="V47" s="15">
        <f>K47-$B47</f>
        <v>1.6999999999999993</v>
      </c>
      <c r="W47" s="15"/>
      <c r="X47" s="16">
        <f t="shared" si="53"/>
        <v>30</v>
      </c>
      <c r="Y47" s="16">
        <f t="shared" si="54"/>
        <v>31.7</v>
      </c>
      <c r="AA47" s="16">
        <f t="shared" si="55"/>
        <v>1.6999999999999993</v>
      </c>
      <c r="AC47" s="19">
        <v>7.7359999999999998</v>
      </c>
      <c r="AD47" s="19">
        <v>9.3670000000000009</v>
      </c>
      <c r="AF47" s="16">
        <f t="shared" si="56"/>
        <v>1.6310000000000011</v>
      </c>
      <c r="AH47" s="19">
        <v>16.199000000000002</v>
      </c>
      <c r="AI47" s="19">
        <v>15.837</v>
      </c>
      <c r="AK47" s="16">
        <f t="shared" si="57"/>
        <v>-0.36200000000000188</v>
      </c>
      <c r="BB47" s="18"/>
      <c r="BC47" s="18"/>
      <c r="BD47" s="16">
        <v>0</v>
      </c>
      <c r="BE47" s="17">
        <v>0.21249999999999999</v>
      </c>
      <c r="BF47" s="17">
        <v>0.1125</v>
      </c>
      <c r="BG47" s="17">
        <v>1.2500000000000001E-2</v>
      </c>
      <c r="BH47" s="17">
        <v>-0.28749999999999998</v>
      </c>
      <c r="BI47" s="17">
        <v>0.21249999999999999</v>
      </c>
      <c r="BJ47" s="17">
        <v>6.25E-2</v>
      </c>
      <c r="BK47" s="17">
        <v>-0.38750000000000001</v>
      </c>
      <c r="BL47" s="17">
        <v>-0.13750000000000001</v>
      </c>
      <c r="BM47" s="17">
        <v>-0.13750000000000001</v>
      </c>
      <c r="BN47" s="17">
        <v>0.51249999999999996</v>
      </c>
      <c r="BO47" s="17">
        <v>-0.13750000000000001</v>
      </c>
      <c r="BP47" s="17">
        <v>0.1125</v>
      </c>
      <c r="BQ47" s="17">
        <v>-8.7499999999999994E-2</v>
      </c>
      <c r="BR47" s="17">
        <v>0.1125</v>
      </c>
      <c r="BT47" s="16">
        <v>0.89200000000000002</v>
      </c>
      <c r="BV47" s="18"/>
      <c r="BW47" s="16">
        <v>0.30499999999999999</v>
      </c>
      <c r="BY47" s="18"/>
      <c r="BZ47" s="16">
        <v>-0.11</v>
      </c>
      <c r="CB47" s="18"/>
      <c r="CD47" s="16">
        <v>133</v>
      </c>
      <c r="CF47" s="18"/>
    </row>
    <row r="48" spans="1:84" x14ac:dyDescent="0.35">
      <c r="A48" s="3" t="s">
        <v>33</v>
      </c>
      <c r="B48" s="19">
        <v>25.8</v>
      </c>
      <c r="C48" s="19">
        <v>25.8</v>
      </c>
      <c r="D48" s="19">
        <v>25.8</v>
      </c>
      <c r="E48" s="19">
        <v>26</v>
      </c>
      <c r="F48" s="19">
        <v>26</v>
      </c>
      <c r="G48" s="19">
        <v>26.2</v>
      </c>
      <c r="H48" s="19">
        <v>26.2</v>
      </c>
      <c r="I48" s="19">
        <v>26.2</v>
      </c>
      <c r="J48" s="19">
        <v>26.1</v>
      </c>
      <c r="K48" s="19">
        <v>26.5</v>
      </c>
      <c r="M48" s="15">
        <f>B48-$B48</f>
        <v>0</v>
      </c>
      <c r="N48" s="15">
        <f>C48-$B48</f>
        <v>0</v>
      </c>
      <c r="O48" s="15">
        <f>D48-$B48</f>
        <v>0</v>
      </c>
      <c r="P48" s="15">
        <f>E48-$B48</f>
        <v>0.19999999999999929</v>
      </c>
      <c r="Q48" s="15">
        <f>F48-$B48</f>
        <v>0.19999999999999929</v>
      </c>
      <c r="R48" s="15">
        <f>G48-$B48</f>
        <v>0.39999999999999858</v>
      </c>
      <c r="S48" s="15">
        <f>H48-$B48</f>
        <v>0.39999999999999858</v>
      </c>
      <c r="T48" s="15">
        <f>I48-$B48</f>
        <v>0.39999999999999858</v>
      </c>
      <c r="U48" s="15">
        <f>J48-$B48</f>
        <v>0.30000000000000071</v>
      </c>
      <c r="V48" s="15">
        <f>K48-$B48</f>
        <v>0.69999999999999929</v>
      </c>
      <c r="W48" s="15"/>
      <c r="X48" s="16">
        <f t="shared" si="53"/>
        <v>25.8</v>
      </c>
      <c r="Y48" s="16">
        <f t="shared" si="54"/>
        <v>26.5</v>
      </c>
      <c r="AA48" s="16">
        <f t="shared" si="55"/>
        <v>0.69999999999999929</v>
      </c>
      <c r="AC48" s="19">
        <v>3.6280000000000001</v>
      </c>
      <c r="AD48" s="19">
        <v>4.915</v>
      </c>
      <c r="AF48" s="16">
        <f t="shared" si="56"/>
        <v>1.2869999999999999</v>
      </c>
      <c r="AH48" s="19">
        <v>15.919</v>
      </c>
      <c r="AI48" s="19">
        <v>15.734999999999999</v>
      </c>
      <c r="AK48" s="16">
        <f t="shared" si="57"/>
        <v>-0.18400000000000105</v>
      </c>
      <c r="BB48" s="18"/>
      <c r="BC48" s="18"/>
      <c r="BD48" s="16">
        <v>0</v>
      </c>
      <c r="BE48" s="17">
        <v>0.4375</v>
      </c>
      <c r="BF48" s="17">
        <v>0.13750000000000001</v>
      </c>
      <c r="BG48" s="17">
        <v>0.73750000000000004</v>
      </c>
      <c r="BH48" s="17">
        <v>0.33750000000000002</v>
      </c>
      <c r="BI48" s="17">
        <v>0.58750000000000002</v>
      </c>
      <c r="BJ48" s="17">
        <v>0.38750000000000001</v>
      </c>
      <c r="BK48" s="17">
        <v>-0.41249999999999998</v>
      </c>
      <c r="BL48" s="17">
        <v>-0.3125</v>
      </c>
      <c r="BM48" s="17">
        <v>-6.25E-2</v>
      </c>
      <c r="BN48" s="17">
        <v>0.38750000000000001</v>
      </c>
      <c r="BO48" s="17">
        <v>-6.25E-2</v>
      </c>
      <c r="BP48" s="17">
        <v>0.4375</v>
      </c>
      <c r="BQ48" s="17">
        <v>0.1875</v>
      </c>
      <c r="BR48" s="17">
        <v>0.1875</v>
      </c>
      <c r="BT48" s="16">
        <v>-0.30499999999999999</v>
      </c>
      <c r="BV48" s="18"/>
      <c r="BW48" s="16">
        <v>0.19500000000000001</v>
      </c>
      <c r="BY48" s="18"/>
      <c r="BZ48" s="16">
        <v>-0.32400000000000001</v>
      </c>
      <c r="CB48" s="18"/>
      <c r="CD48" s="16">
        <v>147</v>
      </c>
      <c r="CF48" s="18"/>
    </row>
    <row r="49" spans="1:84" x14ac:dyDescent="0.35"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AA49" s="16"/>
      <c r="AC49" s="16"/>
      <c r="AD49" s="16"/>
      <c r="AF49" s="16"/>
      <c r="AH49" s="16"/>
      <c r="AI49" s="16"/>
      <c r="AK49" s="16"/>
      <c r="BD49" s="16"/>
      <c r="BE49" s="7"/>
      <c r="BF49" s="17"/>
      <c r="BG49" s="17"/>
      <c r="BH49" s="17"/>
      <c r="BI49" s="7"/>
      <c r="BJ49" s="7"/>
      <c r="BK49" s="7"/>
      <c r="BL49" s="7"/>
      <c r="BM49" s="7"/>
      <c r="BN49" s="7"/>
      <c r="BO49" s="7"/>
      <c r="BP49" s="7"/>
      <c r="BQ49" s="7"/>
      <c r="BR49" s="7"/>
      <c r="BT49" s="16"/>
      <c r="BV49" s="18"/>
      <c r="BW49" s="16"/>
      <c r="BZ49" s="16"/>
      <c r="CD49" s="16"/>
    </row>
    <row r="50" spans="1:84" x14ac:dyDescent="0.35"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AA50" s="16"/>
      <c r="AC50" s="16"/>
      <c r="AD50" s="16"/>
      <c r="AF50" s="16"/>
      <c r="AH50" s="16"/>
      <c r="AI50" s="16"/>
      <c r="AK50" s="16"/>
      <c r="BD50" s="16"/>
      <c r="BE50" s="7"/>
      <c r="BF50" s="17"/>
      <c r="BG50" s="17"/>
      <c r="BH50" s="17"/>
      <c r="BI50" s="7"/>
      <c r="BJ50" s="7"/>
      <c r="BK50" s="7"/>
      <c r="BL50" s="7"/>
      <c r="BM50" s="7"/>
      <c r="BN50" s="7"/>
      <c r="BO50" s="7"/>
      <c r="BP50" s="7"/>
      <c r="BQ50" s="7"/>
      <c r="BR50" s="7"/>
      <c r="BT50" s="16"/>
      <c r="BV50" s="18"/>
      <c r="BW50" s="16"/>
      <c r="BZ50" s="16"/>
      <c r="CD50" s="16"/>
    </row>
    <row r="51" spans="1:84" x14ac:dyDescent="0.35"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AA51" s="16"/>
      <c r="AC51" s="16"/>
      <c r="AD51" s="16"/>
      <c r="AF51" s="16"/>
      <c r="AH51" s="16"/>
      <c r="AI51" s="16"/>
      <c r="AK51" s="16"/>
      <c r="BD51" s="16"/>
      <c r="BE51" s="7"/>
      <c r="BF51" s="17"/>
      <c r="BG51" s="17"/>
      <c r="BH51" s="17"/>
      <c r="BI51" s="7"/>
      <c r="BJ51" s="7"/>
      <c r="BK51" s="7"/>
      <c r="BL51" s="7"/>
      <c r="BM51" s="7"/>
      <c r="BN51" s="7"/>
      <c r="BO51" s="7"/>
      <c r="BP51" s="7"/>
      <c r="BQ51" s="7"/>
      <c r="BR51" s="7"/>
      <c r="BT51" s="16"/>
      <c r="BV51" s="18"/>
      <c r="BW51" s="16"/>
      <c r="BZ51" s="16"/>
      <c r="CD51" s="16"/>
    </row>
    <row r="52" spans="1:84" x14ac:dyDescent="0.35"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AA52" s="16"/>
      <c r="AC52" s="16"/>
      <c r="AD52" s="16"/>
      <c r="AF52" s="16"/>
      <c r="AH52" s="16"/>
      <c r="AI52" s="16"/>
      <c r="AK52" s="16"/>
      <c r="BD52" s="16"/>
      <c r="BE52" s="7"/>
      <c r="BF52" s="17"/>
      <c r="BG52" s="17"/>
      <c r="BH52" s="17"/>
      <c r="BI52" s="7"/>
      <c r="BJ52" s="7"/>
      <c r="BK52" s="7"/>
      <c r="BL52" s="7"/>
      <c r="BM52" s="7"/>
      <c r="BN52" s="7"/>
      <c r="BO52" s="7"/>
      <c r="BP52" s="7"/>
      <c r="BQ52" s="7"/>
      <c r="BR52" s="7"/>
      <c r="BT52" s="16"/>
      <c r="BV52" s="18"/>
      <c r="BW52" s="16"/>
      <c r="BZ52" s="16"/>
      <c r="CD52" s="16"/>
    </row>
    <row r="53" spans="1:84" x14ac:dyDescent="0.35"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AA53" s="16"/>
      <c r="AC53" s="16"/>
      <c r="AD53" s="16"/>
      <c r="AF53" s="16"/>
      <c r="AH53" s="16"/>
      <c r="AI53" s="16"/>
      <c r="AK53" s="16"/>
      <c r="BF53" s="16"/>
      <c r="BG53" s="16"/>
      <c r="BH53" s="16"/>
      <c r="BV53" s="18"/>
    </row>
    <row r="54" spans="1:84" x14ac:dyDescent="0.35"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AA54" s="16"/>
      <c r="AC54" s="16"/>
      <c r="AD54" s="16"/>
      <c r="AF54" s="16"/>
      <c r="AH54" s="16"/>
      <c r="AI54" s="16"/>
      <c r="AK54" s="16"/>
      <c r="BF54" s="16"/>
      <c r="BG54" s="16"/>
      <c r="BH54" s="16"/>
      <c r="BV54" s="18"/>
    </row>
    <row r="55" spans="1:84" x14ac:dyDescent="0.35"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AA55" s="16"/>
      <c r="AC55" s="16"/>
      <c r="AD55" s="16"/>
      <c r="AF55" s="16"/>
      <c r="AH55" s="16"/>
      <c r="AI55" s="16"/>
      <c r="AK55" s="16"/>
      <c r="BF55" s="16"/>
      <c r="BG55" s="16"/>
      <c r="BH55" s="16"/>
      <c r="BV55" s="18"/>
    </row>
    <row r="56" spans="1:84" x14ac:dyDescent="0.35"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AA56" s="16"/>
      <c r="AC56" s="16"/>
      <c r="AD56" s="16"/>
      <c r="AF56" s="16"/>
      <c r="AH56" s="16"/>
      <c r="AI56" s="16"/>
      <c r="AK56" s="16"/>
      <c r="BF56" s="16"/>
      <c r="BG56" s="16"/>
      <c r="BH56" s="16"/>
      <c r="BV56" s="18"/>
    </row>
    <row r="57" spans="1:84" x14ac:dyDescent="0.35">
      <c r="B57" s="16"/>
      <c r="C57" s="16"/>
      <c r="D57" s="16"/>
      <c r="E57" s="16"/>
      <c r="F57" s="16"/>
      <c r="G57" s="16"/>
      <c r="H57" s="16"/>
      <c r="I57" s="16"/>
      <c r="J57" s="16"/>
      <c r="K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AA57" s="16"/>
      <c r="AC57" s="16"/>
      <c r="AD57" s="16"/>
      <c r="AF57" s="16"/>
      <c r="AH57" s="16"/>
      <c r="AI57" s="16"/>
      <c r="AK57" s="16"/>
      <c r="BF57" s="16"/>
      <c r="BG57" s="16"/>
      <c r="BH57" s="16"/>
      <c r="BV57" s="18"/>
    </row>
    <row r="58" spans="1:84" x14ac:dyDescent="0.35">
      <c r="A58" s="8" t="s">
        <v>20</v>
      </c>
      <c r="B58" s="9">
        <f>AVERAGE(B44:B57)</f>
        <v>28.6</v>
      </c>
      <c r="C58" s="9">
        <f t="shared" ref="C58:K58" si="58">AVERAGE(C44:C57)</f>
        <v>28.919999999999998</v>
      </c>
      <c r="D58" s="9">
        <f t="shared" si="58"/>
        <v>28.660000000000004</v>
      </c>
      <c r="E58" s="9">
        <f t="shared" si="58"/>
        <v>28.76</v>
      </c>
      <c r="F58" s="9">
        <f t="shared" si="58"/>
        <v>28.76</v>
      </c>
      <c r="G58" s="9">
        <f t="shared" si="58"/>
        <v>28.679999999999996</v>
      </c>
      <c r="H58" s="9">
        <f t="shared" si="58"/>
        <v>29</v>
      </c>
      <c r="I58" s="9">
        <f t="shared" si="58"/>
        <v>29.18</v>
      </c>
      <c r="J58" s="9">
        <f t="shared" si="58"/>
        <v>29.559999999999995</v>
      </c>
      <c r="K58" s="9">
        <f t="shared" si="58"/>
        <v>29.560000000000002</v>
      </c>
      <c r="M58" s="9">
        <f>AVERAGE(M44:M57)</f>
        <v>0</v>
      </c>
      <c r="N58" s="9">
        <f t="shared" ref="N58:V58" si="59">AVERAGE(N44:N57)</f>
        <v>0.31999999999999956</v>
      </c>
      <c r="O58" s="9">
        <f t="shared" si="59"/>
        <v>5.9999999999999429E-2</v>
      </c>
      <c r="P58" s="9">
        <f t="shared" si="59"/>
        <v>0.15999999999999873</v>
      </c>
      <c r="Q58" s="9">
        <f t="shared" si="59"/>
        <v>0.15999999999999873</v>
      </c>
      <c r="R58" s="9">
        <f t="shared" si="59"/>
        <v>7.9999999999999002E-2</v>
      </c>
      <c r="S58" s="9">
        <f t="shared" si="59"/>
        <v>0.3999999999999993</v>
      </c>
      <c r="T58" s="9">
        <f t="shared" si="59"/>
        <v>0.57999999999999896</v>
      </c>
      <c r="U58" s="9">
        <f t="shared" si="59"/>
        <v>0.95999999999999941</v>
      </c>
      <c r="V58" s="9">
        <f t="shared" si="59"/>
        <v>0.95999999999999941</v>
      </c>
      <c r="W58" s="10"/>
      <c r="X58" s="9">
        <f t="shared" ref="X58:Y58" si="60">AVERAGE(X44:X57)</f>
        <v>28.6</v>
      </c>
      <c r="Y58" s="9">
        <f t="shared" si="60"/>
        <v>29.560000000000002</v>
      </c>
      <c r="AA58" s="9">
        <f t="shared" ref="AA58" si="61">AVERAGE(AA44:AA57)</f>
        <v>0.95999999999999941</v>
      </c>
      <c r="AC58" s="9">
        <f t="shared" ref="AC58:AD58" si="62">AVERAGE(AC44:AC57)</f>
        <v>6.1896000000000004</v>
      </c>
      <c r="AD58" s="9">
        <f t="shared" si="62"/>
        <v>7.2424000000000008</v>
      </c>
      <c r="AF58" s="9">
        <f t="shared" ref="AF58" si="63">AVERAGE(AF44:AF57)</f>
        <v>1.0528</v>
      </c>
      <c r="AH58" s="9">
        <f t="shared" ref="AH58:AI58" si="64">AVERAGE(AH44:AH57)</f>
        <v>16.3428</v>
      </c>
      <c r="AI58" s="9">
        <f t="shared" si="64"/>
        <v>16.000599999999999</v>
      </c>
      <c r="AK58" s="9">
        <f t="shared" ref="AK58" si="65">AVERAGE(AK44:AK57)</f>
        <v>-0.34220000000000039</v>
      </c>
      <c r="BB58" s="14"/>
      <c r="BC58" s="14"/>
      <c r="BD58" s="9">
        <f t="shared" ref="BD58:BR58" si="66">AVERAGE(BD44:BD57)</f>
        <v>0</v>
      </c>
      <c r="BE58" s="9">
        <f t="shared" si="66"/>
        <v>0.24500000000000002</v>
      </c>
      <c r="BF58" s="9">
        <f t="shared" si="66"/>
        <v>0.14500000000000002</v>
      </c>
      <c r="BG58" s="9">
        <f t="shared" si="66"/>
        <v>0.43499999999999994</v>
      </c>
      <c r="BH58" s="9">
        <f t="shared" si="66"/>
        <v>0.23500000000000001</v>
      </c>
      <c r="BI58" s="9">
        <f t="shared" si="66"/>
        <v>0.54500000000000004</v>
      </c>
      <c r="BJ58" s="9">
        <f t="shared" si="66"/>
        <v>-0.11499999999999999</v>
      </c>
      <c r="BK58" s="9">
        <f t="shared" si="66"/>
        <v>0.41499999999999992</v>
      </c>
      <c r="BL58" s="9">
        <f t="shared" si="66"/>
        <v>0.12499999999999996</v>
      </c>
      <c r="BM58" s="9">
        <f t="shared" si="66"/>
        <v>0.755</v>
      </c>
      <c r="BN58" s="9">
        <f t="shared" si="66"/>
        <v>0.75500000000000012</v>
      </c>
      <c r="BO58" s="9">
        <f t="shared" si="66"/>
        <v>4.9999999999999992E-3</v>
      </c>
      <c r="BP58" s="9">
        <f t="shared" si="66"/>
        <v>0.65500000000000003</v>
      </c>
      <c r="BQ58" s="9">
        <f t="shared" si="66"/>
        <v>0.54500000000000004</v>
      </c>
      <c r="BR58" s="9">
        <f t="shared" si="66"/>
        <v>0.44500000000000001</v>
      </c>
      <c r="BT58" s="9">
        <f t="shared" ref="BT58" si="67">AVERAGE(BT44:BT57)</f>
        <v>0.90020000000000011</v>
      </c>
      <c r="BV58" s="14"/>
      <c r="BW58" s="9">
        <f t="shared" ref="BW58" si="68">AVERAGE(BW44:BW57)</f>
        <v>8.4600000000000009E-2</v>
      </c>
      <c r="BY58" s="14"/>
      <c r="BZ58" s="9">
        <f t="shared" ref="BZ58" si="69">AVERAGE(BZ44:BZ57)</f>
        <v>-0.26080000000000003</v>
      </c>
      <c r="CB58" s="14"/>
      <c r="CD58" s="12">
        <f t="shared" ref="CD58" si="70">AVERAGE(CD44:CD57)</f>
        <v>152.80000000000001</v>
      </c>
      <c r="CF58" s="14"/>
    </row>
    <row r="59" spans="1:84" x14ac:dyDescent="0.35">
      <c r="A59" s="3" t="s">
        <v>21</v>
      </c>
      <c r="B59" s="7">
        <f>STDEV(B44:B57)/SQRT(COUNT(B44:B57))</f>
        <v>0.79561297123664343</v>
      </c>
      <c r="C59" s="7">
        <f t="shared" ref="C59:K59" si="71">STDEV(C44:C57)/SQRT(COUNT(C44:C57))</f>
        <v>0.88509886453435227</v>
      </c>
      <c r="D59" s="7">
        <f t="shared" si="71"/>
        <v>0.82377181306475855</v>
      </c>
      <c r="E59" s="7">
        <f t="shared" si="71"/>
        <v>0.76328238549045491</v>
      </c>
      <c r="F59" s="7">
        <f t="shared" si="71"/>
        <v>0.77304592360350743</v>
      </c>
      <c r="G59" s="7">
        <f t="shared" si="71"/>
        <v>0.68512772531842581</v>
      </c>
      <c r="H59" s="7">
        <f t="shared" si="71"/>
        <v>0.78421935706790624</v>
      </c>
      <c r="I59" s="7">
        <f t="shared" si="71"/>
        <v>0.83749626864840432</v>
      </c>
      <c r="J59" s="7">
        <f t="shared" si="71"/>
        <v>0.99629312955575444</v>
      </c>
      <c r="K59" s="7">
        <f t="shared" si="71"/>
        <v>0.90862533532804379</v>
      </c>
      <c r="M59" s="7">
        <f>STDEV(M44:M57)/SQRT(COUNT(M44:M57))</f>
        <v>0</v>
      </c>
      <c r="N59" s="7">
        <f t="shared" ref="N59:V59" si="72">STDEV(N44:N57)/SQRT(COUNT(N44:N57))</f>
        <v>0.15297058540778366</v>
      </c>
      <c r="O59" s="7">
        <f t="shared" si="72"/>
        <v>0.20149441679609906</v>
      </c>
      <c r="P59" s="7">
        <f t="shared" si="72"/>
        <v>0.16000000000000072</v>
      </c>
      <c r="Q59" s="7">
        <f t="shared" si="72"/>
        <v>8.1240384046359651E-2</v>
      </c>
      <c r="R59" s="7">
        <f t="shared" si="72"/>
        <v>0.15297058540778366</v>
      </c>
      <c r="S59" s="7">
        <f t="shared" si="72"/>
        <v>0.16733200530681577</v>
      </c>
      <c r="T59" s="7">
        <f t="shared" si="72"/>
        <v>0.15620499351813319</v>
      </c>
      <c r="U59" s="7">
        <f t="shared" si="72"/>
        <v>0.30099833886584815</v>
      </c>
      <c r="V59" s="7">
        <f t="shared" si="72"/>
        <v>0.25019992006393604</v>
      </c>
      <c r="W59" s="7"/>
      <c r="X59" s="7">
        <f t="shared" ref="X59:Y59" si="73">STDEV(X44:X57)/SQRT(COUNT(X44:X57))</f>
        <v>0.79561297123664343</v>
      </c>
      <c r="Y59" s="7">
        <f t="shared" si="73"/>
        <v>0.90862533532804379</v>
      </c>
      <c r="AA59" s="7">
        <f t="shared" ref="AA59" si="74">STDEV(AA44:AA57)/SQRT(COUNT(AA44:AA57))</f>
        <v>0.25019992006393604</v>
      </c>
      <c r="AC59" s="7">
        <f t="shared" ref="AC59:AD59" si="75">STDEV(AC44:AC57)/SQRT(COUNT(AC44:AC57))</f>
        <v>0.7142414577718097</v>
      </c>
      <c r="AD59" s="7">
        <f t="shared" si="75"/>
        <v>0.73957018598642565</v>
      </c>
      <c r="AF59" s="7">
        <f t="shared" ref="AF59" si="76">STDEV(AF44:AF57)/SQRT(COUNT(AF44:AF57))</f>
        <v>0.21572445387577208</v>
      </c>
      <c r="AH59" s="7">
        <f t="shared" ref="AH59:AI59" si="77">STDEV(AH44:AH57)/SQRT(COUNT(AH44:AH57))</f>
        <v>0.19641522344258333</v>
      </c>
      <c r="AI59" s="7">
        <f t="shared" si="77"/>
        <v>0.24145571022446352</v>
      </c>
      <c r="AK59" s="7">
        <f t="shared" ref="AK59" si="78">STDEV(AK44:AK57)/SQRT(COUNT(AK44:AK57))</f>
        <v>0.15926908048959126</v>
      </c>
      <c r="BB59" s="14"/>
      <c r="BC59" s="14"/>
      <c r="BD59" s="7">
        <f t="shared" ref="BD59:BR59" si="79">STDEV(BD44:BD57)/SQRT(COUNT(BD44:BD57))</f>
        <v>0</v>
      </c>
      <c r="BE59" s="7">
        <f t="shared" si="79"/>
        <v>6.784633372555951E-2</v>
      </c>
      <c r="BF59" s="7">
        <f t="shared" si="79"/>
        <v>6.7846333725559538E-2</v>
      </c>
      <c r="BG59" s="7">
        <f t="shared" si="79"/>
        <v>0.17515171994588011</v>
      </c>
      <c r="BH59" s="7">
        <f t="shared" si="79"/>
        <v>0.20013276843135908</v>
      </c>
      <c r="BI59" s="7">
        <f t="shared" si="79"/>
        <v>9.1052869257371605E-2</v>
      </c>
      <c r="BJ59" s="7">
        <f t="shared" si="79"/>
        <v>0.27464181218452516</v>
      </c>
      <c r="BK59" s="7">
        <f t="shared" si="79"/>
        <v>0.43902235136721679</v>
      </c>
      <c r="BL59" s="7">
        <f t="shared" si="79"/>
        <v>0.39300524805656223</v>
      </c>
      <c r="BM59" s="7">
        <f t="shared" si="79"/>
        <v>0.44851491056596998</v>
      </c>
      <c r="BN59" s="7">
        <f t="shared" si="79"/>
        <v>0.21602227894363116</v>
      </c>
      <c r="BO59" s="7">
        <f t="shared" si="79"/>
        <v>0.10684392823179049</v>
      </c>
      <c r="BP59" s="7">
        <f t="shared" si="79"/>
        <v>0.18769156880371593</v>
      </c>
      <c r="BQ59" s="7">
        <f t="shared" si="79"/>
        <v>0.26060626431457856</v>
      </c>
      <c r="BR59" s="7">
        <f t="shared" si="79"/>
        <v>0.14888124462134236</v>
      </c>
      <c r="BT59" s="7">
        <f t="shared" ref="BT59" si="80">STDEV(BT44:BT57)/SQRT(COUNT(BT44:BT57))</f>
        <v>0.3225402920566669</v>
      </c>
      <c r="BV59" s="14"/>
      <c r="BW59" s="7">
        <f t="shared" ref="BW59" si="81">STDEV(BW44:BW57)/SQRT(COUNT(BW44:BW57))</f>
        <v>0.1978460512620861</v>
      </c>
      <c r="BY59" s="14"/>
      <c r="BZ59" s="7">
        <f t="shared" ref="BZ59" si="82">STDEV(BZ44:BZ57)/SQRT(COUNT(BZ44:BZ57))</f>
        <v>8.508959983452738E-2</v>
      </c>
      <c r="CB59" s="14"/>
      <c r="CD59" s="13">
        <f t="shared" ref="CD59" si="83">STDEV(CD44:CD57)/SQRT(COUNT(CD44:CD57))</f>
        <v>6.4992307237087683</v>
      </c>
      <c r="CF59" s="14"/>
    </row>
    <row r="60" spans="1:84" x14ac:dyDescent="0.35">
      <c r="BF60" s="16"/>
      <c r="BG60" s="16"/>
      <c r="BH60" s="16"/>
    </row>
    <row r="62" spans="1:84" x14ac:dyDescent="0.35">
      <c r="A62" s="2" t="s">
        <v>51</v>
      </c>
      <c r="B62" s="3" t="s">
        <v>48</v>
      </c>
      <c r="M62" s="3" t="s">
        <v>5</v>
      </c>
      <c r="X62" s="3" t="s">
        <v>42</v>
      </c>
      <c r="AA62" s="3" t="s">
        <v>6</v>
      </c>
      <c r="AC62" s="3" t="s">
        <v>43</v>
      </c>
      <c r="AF62" s="3" t="s">
        <v>44</v>
      </c>
      <c r="AH62" s="3" t="s">
        <v>45</v>
      </c>
      <c r="AK62" s="3" t="s">
        <v>46</v>
      </c>
      <c r="BD62" s="3" t="s">
        <v>7</v>
      </c>
      <c r="BT62" s="3" t="s">
        <v>8</v>
      </c>
      <c r="BW62" s="3" t="s">
        <v>9</v>
      </c>
      <c r="BZ62" s="3" t="s">
        <v>10</v>
      </c>
      <c r="CD62" s="3" t="s">
        <v>11</v>
      </c>
    </row>
    <row r="63" spans="1:84" x14ac:dyDescent="0.35">
      <c r="A63" s="6" t="s">
        <v>12</v>
      </c>
      <c r="B63" s="6">
        <v>0</v>
      </c>
      <c r="C63" s="6">
        <v>1</v>
      </c>
      <c r="D63" s="6">
        <v>2</v>
      </c>
      <c r="E63" s="6">
        <v>3</v>
      </c>
      <c r="F63" s="6">
        <v>4</v>
      </c>
      <c r="G63" s="6">
        <v>5</v>
      </c>
      <c r="H63" s="6">
        <v>6</v>
      </c>
      <c r="I63" s="6">
        <v>7</v>
      </c>
      <c r="J63" s="6">
        <v>8</v>
      </c>
      <c r="K63" s="6">
        <v>9</v>
      </c>
      <c r="M63" s="6">
        <v>0</v>
      </c>
      <c r="N63" s="6">
        <v>1</v>
      </c>
      <c r="O63" s="6">
        <v>2</v>
      </c>
      <c r="P63" s="6">
        <v>3</v>
      </c>
      <c r="Q63" s="6">
        <v>4</v>
      </c>
      <c r="R63" s="6">
        <v>5</v>
      </c>
      <c r="S63" s="6">
        <v>6</v>
      </c>
      <c r="T63" s="6">
        <v>7</v>
      </c>
      <c r="U63" s="6">
        <v>8</v>
      </c>
      <c r="V63" s="6">
        <v>9</v>
      </c>
      <c r="W63" s="5"/>
      <c r="X63" s="6" t="s">
        <v>41</v>
      </c>
      <c r="Y63" s="6" t="s">
        <v>53</v>
      </c>
      <c r="AA63" s="6" t="s">
        <v>13</v>
      </c>
      <c r="AC63" s="6" t="s">
        <v>41</v>
      </c>
      <c r="AD63" s="6" t="s">
        <v>53</v>
      </c>
      <c r="AF63" s="6"/>
      <c r="AH63" s="6" t="s">
        <v>41</v>
      </c>
      <c r="AI63" s="6" t="s">
        <v>53</v>
      </c>
      <c r="AK63" s="6"/>
      <c r="BD63" s="6">
        <v>0</v>
      </c>
      <c r="BE63" s="6">
        <v>1</v>
      </c>
      <c r="BF63" s="6">
        <v>2</v>
      </c>
      <c r="BG63" s="6">
        <v>3</v>
      </c>
      <c r="BH63" s="6">
        <v>4</v>
      </c>
      <c r="BI63" s="6">
        <v>5</v>
      </c>
      <c r="BJ63" s="6">
        <v>6</v>
      </c>
      <c r="BK63" s="6">
        <v>7</v>
      </c>
      <c r="BL63" s="6">
        <v>8</v>
      </c>
      <c r="BM63" s="6">
        <v>9</v>
      </c>
      <c r="BN63" s="6">
        <v>10</v>
      </c>
      <c r="BO63" s="6">
        <v>11</v>
      </c>
      <c r="BP63" s="6">
        <v>12</v>
      </c>
      <c r="BQ63" s="6">
        <v>13</v>
      </c>
      <c r="BR63" s="6">
        <v>14</v>
      </c>
      <c r="BT63" s="6" t="s">
        <v>13</v>
      </c>
      <c r="BW63" s="6" t="s">
        <v>13</v>
      </c>
      <c r="BZ63" s="6" t="s">
        <v>13</v>
      </c>
      <c r="CD63" s="6" t="s">
        <v>13</v>
      </c>
    </row>
    <row r="64" spans="1:84" x14ac:dyDescent="0.35">
      <c r="A64" s="3" t="s">
        <v>34</v>
      </c>
      <c r="B64" s="19">
        <v>31.9</v>
      </c>
      <c r="C64" s="19">
        <v>30.3</v>
      </c>
      <c r="D64" s="19">
        <v>29</v>
      </c>
      <c r="E64" s="19">
        <v>29.6</v>
      </c>
      <c r="F64" s="19">
        <v>29.2</v>
      </c>
      <c r="G64" s="19">
        <v>29.1</v>
      </c>
      <c r="H64" s="19">
        <v>29.2</v>
      </c>
      <c r="I64" s="19">
        <v>29.8</v>
      </c>
      <c r="J64" s="19">
        <v>29.6</v>
      </c>
      <c r="K64" s="19">
        <v>29.8</v>
      </c>
      <c r="M64" s="15">
        <f>B64-$B64</f>
        <v>0</v>
      </c>
      <c r="N64" s="15">
        <f>C64-$B64</f>
        <v>-1.5999999999999979</v>
      </c>
      <c r="O64" s="15">
        <f>D64-$B64</f>
        <v>-2.8999999999999986</v>
      </c>
      <c r="P64" s="15">
        <f>E64-$B64</f>
        <v>-2.2999999999999972</v>
      </c>
      <c r="Q64" s="15">
        <f>F64-$B64</f>
        <v>-2.6999999999999993</v>
      </c>
      <c r="R64" s="15">
        <f>G64-$B64</f>
        <v>-2.7999999999999972</v>
      </c>
      <c r="S64" s="15">
        <f>H64-$B64</f>
        <v>-2.6999999999999993</v>
      </c>
      <c r="T64" s="15">
        <f>I64-$B64</f>
        <v>-2.0999999999999979</v>
      </c>
      <c r="U64" s="15">
        <f>J64-$B64</f>
        <v>-2.2999999999999972</v>
      </c>
      <c r="V64" s="15">
        <f>K64-$B64</f>
        <v>-2.0999999999999979</v>
      </c>
      <c r="W64" s="15"/>
      <c r="X64" s="16">
        <f>B64</f>
        <v>31.9</v>
      </c>
      <c r="Y64" s="16">
        <f>K64</f>
        <v>29.8</v>
      </c>
      <c r="AA64" s="16">
        <f>Y64-X64</f>
        <v>-2.0999999999999979</v>
      </c>
      <c r="AB64" s="16"/>
      <c r="AC64" s="19">
        <v>7.47</v>
      </c>
      <c r="AD64" s="19">
        <v>5.819</v>
      </c>
      <c r="AF64" s="16">
        <f>AD64-AC64</f>
        <v>-1.6509999999999998</v>
      </c>
      <c r="AH64" s="19">
        <v>17.358000000000001</v>
      </c>
      <c r="AI64" s="19">
        <v>17.263999999999999</v>
      </c>
      <c r="AK64" s="16">
        <f>AI64-AH64</f>
        <v>-9.4000000000001194E-2</v>
      </c>
      <c r="BB64" s="16"/>
      <c r="BC64" s="16"/>
      <c r="BD64" s="16">
        <v>0</v>
      </c>
      <c r="BE64" s="17">
        <v>-1.4</v>
      </c>
      <c r="BF64" s="17">
        <v>-1</v>
      </c>
      <c r="BG64" s="17">
        <v>-0.63329999999999997</v>
      </c>
      <c r="BH64" s="17">
        <v>-0.8</v>
      </c>
      <c r="BI64" s="17">
        <v>-0.76670000000000005</v>
      </c>
      <c r="BJ64" s="17">
        <v>-0.8</v>
      </c>
      <c r="BK64" s="17">
        <v>-0.6</v>
      </c>
      <c r="BL64" s="17">
        <v>-0.63333329999999999</v>
      </c>
      <c r="BM64" s="17">
        <v>-0.66669999999999996</v>
      </c>
      <c r="BN64" s="17">
        <v>-0.466667</v>
      </c>
      <c r="BO64" s="17">
        <v>-0.7</v>
      </c>
      <c r="BP64" s="17">
        <v>-0.86666699999999997</v>
      </c>
      <c r="BQ64" s="17">
        <v>-0.7</v>
      </c>
      <c r="BR64" s="17">
        <v>-0.86670000000000003</v>
      </c>
      <c r="BT64" s="16">
        <v>0.41599999999999998</v>
      </c>
      <c r="BV64" s="18"/>
      <c r="BW64" s="16">
        <v>-0.67600000000000005</v>
      </c>
      <c r="BY64" s="16"/>
      <c r="BZ64" s="16">
        <v>-0.17</v>
      </c>
      <c r="CB64" s="16"/>
      <c r="CD64" s="16">
        <v>140</v>
      </c>
      <c r="CF64" s="16"/>
    </row>
    <row r="65" spans="1:84" x14ac:dyDescent="0.35">
      <c r="A65" s="3" t="s">
        <v>35</v>
      </c>
      <c r="B65" s="19">
        <v>27</v>
      </c>
      <c r="C65" s="19">
        <v>25.7</v>
      </c>
      <c r="D65" s="19">
        <v>25.8</v>
      </c>
      <c r="E65" s="19">
        <v>26.1</v>
      </c>
      <c r="F65" s="19">
        <v>26.1</v>
      </c>
      <c r="G65" s="19">
        <v>26.2</v>
      </c>
      <c r="H65" s="19">
        <v>26.5</v>
      </c>
      <c r="I65" s="19">
        <v>26.6</v>
      </c>
      <c r="J65" s="19">
        <v>27.2</v>
      </c>
      <c r="K65" s="19">
        <v>26.6</v>
      </c>
      <c r="M65" s="15">
        <f>B65-$B65</f>
        <v>0</v>
      </c>
      <c r="N65" s="15">
        <f>C65-$B65</f>
        <v>-1.3000000000000007</v>
      </c>
      <c r="O65" s="15">
        <f>D65-$B65</f>
        <v>-1.1999999999999993</v>
      </c>
      <c r="P65" s="15">
        <f>E65-$B65</f>
        <v>-0.89999999999999858</v>
      </c>
      <c r="Q65" s="15">
        <f>F65-$B65</f>
        <v>-0.89999999999999858</v>
      </c>
      <c r="R65" s="15">
        <f>G65-$B65</f>
        <v>-0.80000000000000071</v>
      </c>
      <c r="S65" s="15">
        <f>H65-$B65</f>
        <v>-0.5</v>
      </c>
      <c r="T65" s="15">
        <f>I65-$B65</f>
        <v>-0.39999999999999858</v>
      </c>
      <c r="U65" s="15">
        <f>J65-$B65</f>
        <v>0.19999999999999929</v>
      </c>
      <c r="V65" s="15">
        <f>K65-$B65</f>
        <v>-0.39999999999999858</v>
      </c>
      <c r="W65" s="15"/>
      <c r="X65" s="16">
        <f t="shared" ref="X65:X68" si="84">B65</f>
        <v>27</v>
      </c>
      <c r="Y65" s="16">
        <f t="shared" ref="Y65:Y68" si="85">K65</f>
        <v>26.6</v>
      </c>
      <c r="AA65" s="16">
        <f t="shared" ref="AA65:AA77" si="86">Y65-X65</f>
        <v>-0.39999999999999858</v>
      </c>
      <c r="AC65" s="19">
        <v>5.2510000000000003</v>
      </c>
      <c r="AD65" s="19">
        <v>4.524</v>
      </c>
      <c r="AF65" s="16">
        <f t="shared" ref="AF65:AF73" si="87">AD65-AC65</f>
        <v>-0.72700000000000031</v>
      </c>
      <c r="AH65" s="19">
        <v>16.138999999999999</v>
      </c>
      <c r="AI65" s="19">
        <v>16.448</v>
      </c>
      <c r="AK65" s="16">
        <f t="shared" ref="AK65:AK73" si="88">AI65-AH65</f>
        <v>0.30900000000000105</v>
      </c>
      <c r="BB65" s="18"/>
      <c r="BC65" s="18"/>
      <c r="BD65" s="16">
        <v>0</v>
      </c>
      <c r="BE65" s="17">
        <v>-1.2625</v>
      </c>
      <c r="BF65" s="17">
        <v>-1.2124999999999999</v>
      </c>
      <c r="BG65" s="17">
        <v>-0.76249999999999996</v>
      </c>
      <c r="BH65" s="17">
        <v>-1.1125</v>
      </c>
      <c r="BI65" s="17">
        <v>-0.36249999999999999</v>
      </c>
      <c r="BJ65" s="17">
        <v>-0.71250000000000002</v>
      </c>
      <c r="BK65" s="17">
        <v>-0.91249999999999998</v>
      </c>
      <c r="BL65" s="17">
        <v>-0.41249999999999998</v>
      </c>
      <c r="BM65" s="17">
        <v>-0.66249999999999998</v>
      </c>
      <c r="BN65" s="17">
        <v>-0.51249999999999996</v>
      </c>
      <c r="BO65" s="17">
        <v>-0.41249999999999998</v>
      </c>
      <c r="BP65" s="17">
        <v>-0.3125</v>
      </c>
      <c r="BQ65" s="17">
        <v>0.9375</v>
      </c>
      <c r="BR65" s="17">
        <v>-0.36249999999999999</v>
      </c>
      <c r="BT65" s="16">
        <v>-0.49099999999999999</v>
      </c>
      <c r="BV65" s="18"/>
      <c r="BW65" s="16">
        <v>2.5999999999999999E-2</v>
      </c>
      <c r="BY65" s="18"/>
      <c r="BZ65" s="16">
        <v>-0.11600000000000001</v>
      </c>
      <c r="CB65" s="18"/>
      <c r="CD65" s="16">
        <v>130</v>
      </c>
      <c r="CF65" s="18"/>
    </row>
    <row r="66" spans="1:84" x14ac:dyDescent="0.35">
      <c r="A66" s="3" t="s">
        <v>36</v>
      </c>
      <c r="B66" s="19">
        <v>30.4</v>
      </c>
      <c r="C66" s="19">
        <v>29.2</v>
      </c>
      <c r="D66" s="19">
        <v>28.6</v>
      </c>
      <c r="E66" s="19">
        <v>28.2</v>
      </c>
      <c r="F66" s="19">
        <v>28.3</v>
      </c>
      <c r="G66" s="19">
        <v>28.5</v>
      </c>
      <c r="H66" s="19">
        <v>28.2</v>
      </c>
      <c r="I66" s="19">
        <v>29</v>
      </c>
      <c r="J66" s="19">
        <v>29.1</v>
      </c>
      <c r="K66" s="19">
        <v>28.4</v>
      </c>
      <c r="M66" s="15">
        <f>B66-$B66</f>
        <v>0</v>
      </c>
      <c r="N66" s="15">
        <f>C66-$B66</f>
        <v>-1.1999999999999993</v>
      </c>
      <c r="O66" s="15">
        <f>D66-$B66</f>
        <v>-1.7999999999999972</v>
      </c>
      <c r="P66" s="15">
        <f>E66-$B66</f>
        <v>-2.1999999999999993</v>
      </c>
      <c r="Q66" s="15">
        <f>F66-$B66</f>
        <v>-2.0999999999999979</v>
      </c>
      <c r="R66" s="15">
        <f>G66-$B66</f>
        <v>-1.8999999999999986</v>
      </c>
      <c r="S66" s="15">
        <f>H66-$B66</f>
        <v>-2.1999999999999993</v>
      </c>
      <c r="T66" s="15">
        <f>I66-$B66</f>
        <v>-1.3999999999999986</v>
      </c>
      <c r="U66" s="15">
        <f>J66-$B66</f>
        <v>-1.2999999999999972</v>
      </c>
      <c r="V66" s="15">
        <f>K66-$B66</f>
        <v>-2</v>
      </c>
      <c r="W66" s="15"/>
      <c r="X66" s="16">
        <f t="shared" si="84"/>
        <v>30.4</v>
      </c>
      <c r="Y66" s="16">
        <f t="shared" si="85"/>
        <v>28.4</v>
      </c>
      <c r="AA66" s="16">
        <f t="shared" si="86"/>
        <v>-2</v>
      </c>
      <c r="AC66" s="19">
        <v>7.6509999999999998</v>
      </c>
      <c r="AD66" s="19">
        <v>6.1449999999999996</v>
      </c>
      <c r="AF66" s="16">
        <f t="shared" si="87"/>
        <v>-1.5060000000000002</v>
      </c>
      <c r="AH66" s="19">
        <v>16.402000000000001</v>
      </c>
      <c r="AI66" s="19">
        <v>15.762</v>
      </c>
      <c r="AK66" s="16">
        <f t="shared" si="88"/>
        <v>-0.64000000000000057</v>
      </c>
      <c r="BB66" s="18"/>
      <c r="BC66" s="18"/>
      <c r="BD66" s="16">
        <v>0</v>
      </c>
      <c r="BE66" s="17">
        <v>-1.55</v>
      </c>
      <c r="BF66" s="17">
        <v>-0.85</v>
      </c>
      <c r="BG66" s="17">
        <v>-0.3</v>
      </c>
      <c r="BH66" s="17">
        <v>-0.35</v>
      </c>
      <c r="BI66" s="17">
        <v>0.15</v>
      </c>
      <c r="BJ66" s="17">
        <v>-0.4</v>
      </c>
      <c r="BK66" s="17">
        <v>-0.35</v>
      </c>
      <c r="BL66" s="17">
        <v>-0.35</v>
      </c>
      <c r="BM66" s="17">
        <v>-0.3</v>
      </c>
      <c r="BN66" s="17">
        <v>0.5</v>
      </c>
      <c r="BO66" s="17">
        <v>-0.35</v>
      </c>
      <c r="BP66" s="17">
        <v>-0.15</v>
      </c>
      <c r="BQ66" s="17">
        <v>-0.1</v>
      </c>
      <c r="BR66" s="17">
        <v>-7.0000000000000001E-15</v>
      </c>
      <c r="BT66" s="16">
        <v>-1.2649999999999999</v>
      </c>
      <c r="BV66" s="18"/>
      <c r="BW66" s="16">
        <v>-0.33200000000000002</v>
      </c>
      <c r="BY66" s="18"/>
      <c r="BZ66" s="16">
        <v>-0.122</v>
      </c>
      <c r="CB66" s="18"/>
      <c r="CD66" s="16">
        <v>118</v>
      </c>
      <c r="CF66" s="18"/>
    </row>
    <row r="67" spans="1:84" x14ac:dyDescent="0.35">
      <c r="A67" s="3" t="s">
        <v>37</v>
      </c>
      <c r="B67" s="19">
        <v>25.4</v>
      </c>
      <c r="C67" s="19">
        <v>23.7</v>
      </c>
      <c r="D67" s="19">
        <v>23.6</v>
      </c>
      <c r="E67" s="19">
        <v>24.3</v>
      </c>
      <c r="F67" s="19">
        <v>24.3</v>
      </c>
      <c r="G67" s="19">
        <v>24.6</v>
      </c>
      <c r="H67" s="19">
        <v>24</v>
      </c>
      <c r="I67" s="19">
        <v>24.9</v>
      </c>
      <c r="J67" s="19">
        <v>24.4</v>
      </c>
      <c r="K67" s="19">
        <v>24.8</v>
      </c>
      <c r="M67" s="15">
        <f>B67-$B67</f>
        <v>0</v>
      </c>
      <c r="N67" s="15">
        <f>C67-$B67</f>
        <v>-1.6999999999999993</v>
      </c>
      <c r="O67" s="15">
        <f>D67-$B67</f>
        <v>-1.7999999999999972</v>
      </c>
      <c r="P67" s="15">
        <f>E67-$B67</f>
        <v>-1.0999999999999979</v>
      </c>
      <c r="Q67" s="15">
        <f>F67-$B67</f>
        <v>-1.0999999999999979</v>
      </c>
      <c r="R67" s="15">
        <f>G67-$B67</f>
        <v>-0.79999999999999716</v>
      </c>
      <c r="S67" s="15">
        <f>H67-$B67</f>
        <v>-1.3999999999999986</v>
      </c>
      <c r="T67" s="15">
        <f>I67-$B67</f>
        <v>-0.5</v>
      </c>
      <c r="U67" s="15">
        <f>J67-$B67</f>
        <v>-1</v>
      </c>
      <c r="V67" s="15">
        <f>K67-$B67</f>
        <v>-0.59999999999999787</v>
      </c>
      <c r="W67" s="15"/>
      <c r="X67" s="16">
        <f t="shared" si="84"/>
        <v>25.4</v>
      </c>
      <c r="Y67" s="16">
        <f t="shared" si="85"/>
        <v>24.8</v>
      </c>
      <c r="AA67" s="16">
        <f t="shared" si="86"/>
        <v>-0.59999999999999787</v>
      </c>
      <c r="AC67" s="19">
        <v>3.2519999999999998</v>
      </c>
      <c r="AD67" s="19">
        <v>3.6240000000000001</v>
      </c>
      <c r="AF67" s="16">
        <f t="shared" si="87"/>
        <v>0.37200000000000033</v>
      </c>
      <c r="AH67" s="19">
        <v>15.887</v>
      </c>
      <c r="AI67" s="19">
        <v>15.365</v>
      </c>
      <c r="AK67" s="16">
        <f t="shared" si="88"/>
        <v>-0.52200000000000024</v>
      </c>
      <c r="BD67" s="16">
        <v>0</v>
      </c>
      <c r="BE67" s="7">
        <v>-0.46666666666666662</v>
      </c>
      <c r="BF67" s="17">
        <v>-0.33333333333333331</v>
      </c>
      <c r="BG67" s="17">
        <v>-0.21109999999999998</v>
      </c>
      <c r="BH67" s="17">
        <v>-0.26666666666666666</v>
      </c>
      <c r="BI67" s="17">
        <v>-0.25556666666666666</v>
      </c>
      <c r="BJ67" s="17">
        <v>-0.26666666666666666</v>
      </c>
      <c r="BK67" s="7">
        <v>-0.19999999999999998</v>
      </c>
      <c r="BL67" s="7">
        <v>-0.2111111</v>
      </c>
      <c r="BM67" s="7">
        <v>-0.22223333333333331</v>
      </c>
      <c r="BN67" s="7">
        <v>-0.15555566666666668</v>
      </c>
      <c r="BO67" s="7">
        <v>-0.23333333333333331</v>
      </c>
      <c r="BP67" s="7">
        <v>-0.28888900000000001</v>
      </c>
      <c r="BQ67" s="7">
        <v>-0.23333333333333331</v>
      </c>
      <c r="BR67" s="7">
        <v>-0.28889999999999999</v>
      </c>
      <c r="BT67" s="16">
        <v>0.61399999999999999</v>
      </c>
      <c r="BV67" s="18"/>
      <c r="BW67" s="16">
        <v>-1.593</v>
      </c>
      <c r="BY67" s="18"/>
      <c r="BZ67" s="16">
        <v>-0.124</v>
      </c>
      <c r="CD67" s="16">
        <v>131</v>
      </c>
    </row>
    <row r="68" spans="1:84" x14ac:dyDescent="0.35">
      <c r="A68" s="3" t="s">
        <v>38</v>
      </c>
      <c r="B68" s="19">
        <v>31</v>
      </c>
      <c r="C68" s="19">
        <v>29.6</v>
      </c>
      <c r="D68" s="19">
        <v>28.6</v>
      </c>
      <c r="E68" s="19">
        <v>28.2</v>
      </c>
      <c r="F68" s="19">
        <v>28.6</v>
      </c>
      <c r="G68" s="19">
        <v>28.5</v>
      </c>
      <c r="H68" s="19">
        <v>28.9</v>
      </c>
      <c r="I68" s="19">
        <v>29.1</v>
      </c>
      <c r="J68" s="19">
        <v>28.2</v>
      </c>
      <c r="K68" s="19">
        <v>28.1</v>
      </c>
      <c r="M68" s="15">
        <f>B68-$B68</f>
        <v>0</v>
      </c>
      <c r="N68" s="15">
        <f>C68-$B68</f>
        <v>-1.3999999999999986</v>
      </c>
      <c r="O68" s="15">
        <f>D68-$B68</f>
        <v>-2.3999999999999986</v>
      </c>
      <c r="P68" s="15">
        <f>E68-$B68</f>
        <v>-2.8000000000000007</v>
      </c>
      <c r="Q68" s="15">
        <f>F68-$B68</f>
        <v>-2.3999999999999986</v>
      </c>
      <c r="R68" s="15">
        <f>G68-$B68</f>
        <v>-2.5</v>
      </c>
      <c r="S68" s="15">
        <f>H68-$B68</f>
        <v>-2.1000000000000014</v>
      </c>
      <c r="T68" s="15">
        <f>I68-$B68</f>
        <v>-1.8999999999999986</v>
      </c>
      <c r="U68" s="15">
        <f>J68-$B68</f>
        <v>-2.8000000000000007</v>
      </c>
      <c r="V68" s="15">
        <f>K68-$B68</f>
        <v>-2.8999999999999986</v>
      </c>
      <c r="W68" s="15"/>
      <c r="X68" s="16">
        <f t="shared" si="84"/>
        <v>31</v>
      </c>
      <c r="Y68" s="16">
        <f t="shared" si="85"/>
        <v>28.1</v>
      </c>
      <c r="AA68" s="16">
        <f t="shared" si="86"/>
        <v>-2.8999999999999986</v>
      </c>
      <c r="AC68" s="19">
        <v>6.9080000000000004</v>
      </c>
      <c r="AD68" s="19">
        <v>5.6369999999999996</v>
      </c>
      <c r="AF68" s="16">
        <f t="shared" si="87"/>
        <v>-1.2710000000000008</v>
      </c>
      <c r="AH68" s="19">
        <v>16.978999999999999</v>
      </c>
      <c r="AI68" s="19">
        <v>16.228000000000002</v>
      </c>
      <c r="AK68" s="16">
        <f t="shared" si="88"/>
        <v>-0.75099999999999767</v>
      </c>
      <c r="BD68" s="16">
        <v>0</v>
      </c>
      <c r="BE68" s="7">
        <v>-0.42083333333333334</v>
      </c>
      <c r="BF68" s="17">
        <v>-0.40416666666666662</v>
      </c>
      <c r="BG68" s="17">
        <v>-0.25416666666666665</v>
      </c>
      <c r="BH68" s="17">
        <v>-0.37083333333333335</v>
      </c>
      <c r="BI68" s="17">
        <v>-0.12083333333333333</v>
      </c>
      <c r="BJ68" s="17">
        <v>-0.23750000000000002</v>
      </c>
      <c r="BK68" s="7">
        <v>-0.30416666666666664</v>
      </c>
      <c r="BL68" s="7">
        <v>-0.13749999999999998</v>
      </c>
      <c r="BM68" s="7">
        <v>-0.22083333333333333</v>
      </c>
      <c r="BN68" s="7">
        <v>-0.17083333333333331</v>
      </c>
      <c r="BO68" s="7">
        <v>-0.13749999999999998</v>
      </c>
      <c r="BP68" s="7">
        <v>-0.10416666666666667</v>
      </c>
      <c r="BQ68" s="7">
        <v>0.3125</v>
      </c>
      <c r="BR68" s="7">
        <v>-0.12083333333333333</v>
      </c>
      <c r="BT68" s="16">
        <v>-0.221</v>
      </c>
      <c r="BV68" s="18"/>
      <c r="BW68" s="16">
        <v>-0.432</v>
      </c>
      <c r="BY68" s="18"/>
      <c r="BZ68" s="16">
        <v>-0.21199999999999999</v>
      </c>
      <c r="CD68" s="16">
        <v>137</v>
      </c>
    </row>
    <row r="69" spans="1:84" x14ac:dyDescent="0.35"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AA69" s="16"/>
      <c r="AC69" s="16"/>
      <c r="AD69" s="16"/>
      <c r="AF69" s="16"/>
      <c r="AH69" s="16"/>
      <c r="AI69" s="16"/>
      <c r="AK69" s="16"/>
      <c r="BD69" s="16"/>
      <c r="BE69" s="7"/>
      <c r="BF69" s="17"/>
      <c r="BG69" s="17"/>
      <c r="BH69" s="17"/>
      <c r="BI69" s="17"/>
      <c r="BJ69" s="17"/>
      <c r="BK69" s="7"/>
      <c r="BL69" s="7"/>
      <c r="BM69" s="7"/>
      <c r="BN69" s="7"/>
      <c r="BO69" s="7"/>
      <c r="BP69" s="7"/>
      <c r="BQ69" s="7"/>
      <c r="BR69" s="7"/>
      <c r="BT69" s="16"/>
      <c r="BV69" s="18"/>
      <c r="BW69" s="16"/>
      <c r="BY69" s="18"/>
      <c r="BZ69" s="16"/>
      <c r="CD69" s="16"/>
    </row>
    <row r="70" spans="1:84" x14ac:dyDescent="0.35"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AA70" s="16"/>
      <c r="AC70" s="16"/>
      <c r="AD70" s="16"/>
      <c r="AF70" s="16"/>
      <c r="AH70" s="16"/>
      <c r="AI70" s="16"/>
      <c r="AK70" s="16"/>
      <c r="BD70" s="16"/>
      <c r="BE70" s="7"/>
      <c r="BF70" s="17"/>
      <c r="BG70" s="17"/>
      <c r="BH70" s="17"/>
      <c r="BI70" s="17"/>
      <c r="BJ70" s="17"/>
      <c r="BK70" s="7"/>
      <c r="BL70" s="7"/>
      <c r="BM70" s="7"/>
      <c r="BN70" s="7"/>
      <c r="BO70" s="7"/>
      <c r="BP70" s="7"/>
      <c r="BQ70" s="7"/>
      <c r="BR70" s="7"/>
      <c r="BT70" s="16"/>
      <c r="BV70" s="18"/>
      <c r="BW70" s="16"/>
      <c r="BY70" s="18"/>
      <c r="BZ70" s="16"/>
      <c r="CD70" s="16"/>
    </row>
    <row r="71" spans="1:84" x14ac:dyDescent="0.35"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AA71" s="16"/>
      <c r="AC71" s="16"/>
      <c r="AD71" s="16"/>
      <c r="AF71" s="16"/>
      <c r="AH71" s="16"/>
      <c r="AI71" s="16"/>
      <c r="AK71" s="16"/>
      <c r="BD71" s="16"/>
      <c r="BE71" s="7"/>
      <c r="BF71" s="17"/>
      <c r="BG71" s="17"/>
      <c r="BH71" s="17"/>
      <c r="BI71" s="17"/>
      <c r="BJ71" s="17"/>
      <c r="BK71" s="7"/>
      <c r="BL71" s="7"/>
      <c r="BM71" s="7"/>
      <c r="BN71" s="7"/>
      <c r="BO71" s="7"/>
      <c r="BP71" s="7"/>
      <c r="BQ71" s="7"/>
      <c r="BR71" s="7"/>
      <c r="BT71" s="16"/>
      <c r="BV71" s="18"/>
      <c r="BW71" s="16"/>
      <c r="BY71" s="18"/>
      <c r="BZ71" s="16"/>
      <c r="CD71" s="16"/>
    </row>
    <row r="72" spans="1:84" x14ac:dyDescent="0.35"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AA72" s="16"/>
      <c r="AC72" s="16"/>
      <c r="AD72" s="16"/>
      <c r="AF72" s="16"/>
      <c r="AH72" s="16"/>
      <c r="AI72" s="16"/>
      <c r="AK72" s="16"/>
      <c r="BD72" s="16"/>
      <c r="BE72" s="7"/>
      <c r="BF72" s="17"/>
      <c r="BG72" s="17"/>
      <c r="BH72" s="17"/>
      <c r="BI72" s="17"/>
      <c r="BJ72" s="17"/>
      <c r="BK72" s="7"/>
      <c r="BL72" s="7"/>
      <c r="BM72" s="7"/>
      <c r="BN72" s="7"/>
      <c r="BO72" s="7"/>
      <c r="BP72" s="7"/>
      <c r="BQ72" s="7"/>
      <c r="BR72" s="7"/>
      <c r="BT72" s="16"/>
      <c r="BV72" s="18"/>
      <c r="BW72" s="16"/>
      <c r="BY72" s="18"/>
      <c r="BZ72" s="16"/>
      <c r="CD72" s="16"/>
    </row>
    <row r="73" spans="1:84" x14ac:dyDescent="0.35"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AA73" s="16"/>
      <c r="AC73" s="16"/>
      <c r="AD73" s="16"/>
      <c r="AF73" s="16"/>
      <c r="AH73" s="16"/>
      <c r="AI73" s="16"/>
      <c r="AK73" s="16"/>
      <c r="BD73" s="16"/>
      <c r="BE73" s="7"/>
      <c r="BF73" s="17"/>
      <c r="BG73" s="17"/>
      <c r="BH73" s="17"/>
      <c r="BI73" s="17"/>
      <c r="BJ73" s="17"/>
      <c r="BK73" s="7"/>
      <c r="BL73" s="7"/>
      <c r="BM73" s="7"/>
      <c r="BN73" s="7"/>
      <c r="BO73" s="7"/>
      <c r="BP73" s="7"/>
      <c r="BQ73" s="7"/>
      <c r="BR73" s="7"/>
      <c r="BT73" s="16"/>
      <c r="BV73" s="18"/>
      <c r="BW73" s="16"/>
      <c r="BY73" s="18"/>
      <c r="BZ73" s="16"/>
      <c r="CD73" s="16"/>
    </row>
    <row r="74" spans="1:84" x14ac:dyDescent="0.35"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AA74" s="16"/>
      <c r="AF74" s="16"/>
      <c r="AK74" s="16"/>
      <c r="BF74" s="16"/>
      <c r="BG74" s="16"/>
      <c r="BH74" s="16"/>
      <c r="BI74" s="16"/>
      <c r="BJ74" s="16"/>
      <c r="BV74" s="18"/>
      <c r="BY74" s="18"/>
    </row>
    <row r="75" spans="1:84" x14ac:dyDescent="0.35"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AA75" s="16"/>
      <c r="AF75" s="16"/>
      <c r="AK75" s="16"/>
      <c r="BF75" s="16"/>
      <c r="BG75" s="16"/>
      <c r="BH75" s="16"/>
      <c r="BI75" s="16"/>
      <c r="BJ75" s="16"/>
      <c r="BV75" s="18"/>
      <c r="BY75" s="18"/>
    </row>
    <row r="76" spans="1:84" x14ac:dyDescent="0.35"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AA76" s="16"/>
      <c r="AF76" s="16"/>
      <c r="AK76" s="16"/>
      <c r="BF76" s="16"/>
      <c r="BG76" s="16"/>
      <c r="BH76" s="16"/>
      <c r="BI76" s="16"/>
      <c r="BJ76" s="16"/>
      <c r="BV76" s="18"/>
      <c r="BY76" s="18"/>
    </row>
    <row r="77" spans="1:84" x14ac:dyDescent="0.35"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AA77" s="16"/>
      <c r="AF77" s="16"/>
      <c r="AK77" s="16"/>
      <c r="BF77" s="16"/>
      <c r="BG77" s="16"/>
      <c r="BH77" s="16"/>
      <c r="BI77" s="16"/>
      <c r="BJ77" s="16"/>
      <c r="BV77" s="18"/>
      <c r="BY77" s="18"/>
    </row>
    <row r="78" spans="1:84" x14ac:dyDescent="0.35">
      <c r="B78" s="16"/>
      <c r="C78" s="16"/>
      <c r="D78" s="16"/>
      <c r="E78" s="16"/>
      <c r="F78" s="16"/>
      <c r="G78" s="16"/>
      <c r="H78" s="16"/>
      <c r="I78" s="16"/>
      <c r="J78" s="16"/>
      <c r="K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AC78" s="16"/>
      <c r="AD78" s="16"/>
      <c r="AH78" s="16"/>
      <c r="AI78" s="16"/>
      <c r="BF78" s="16"/>
      <c r="BG78" s="16"/>
      <c r="BH78" s="16"/>
      <c r="BI78" s="16"/>
      <c r="BJ78" s="16"/>
      <c r="BV78" s="18"/>
      <c r="BY78" s="18"/>
    </row>
    <row r="79" spans="1:84" x14ac:dyDescent="0.35">
      <c r="A79" s="8" t="s">
        <v>20</v>
      </c>
      <c r="B79" s="9">
        <f>AVERAGE(B65:B78)</f>
        <v>28.45</v>
      </c>
      <c r="C79" s="9">
        <f t="shared" ref="C79:K79" si="89">AVERAGE(C65:C78)</f>
        <v>27.049999999999997</v>
      </c>
      <c r="D79" s="9">
        <f t="shared" si="89"/>
        <v>26.65</v>
      </c>
      <c r="E79" s="9">
        <f t="shared" si="89"/>
        <v>26.7</v>
      </c>
      <c r="F79" s="9">
        <f t="shared" si="89"/>
        <v>26.825000000000003</v>
      </c>
      <c r="G79" s="9">
        <f t="shared" si="89"/>
        <v>26.950000000000003</v>
      </c>
      <c r="H79" s="9">
        <f t="shared" si="89"/>
        <v>26.9</v>
      </c>
      <c r="I79" s="9">
        <f t="shared" si="89"/>
        <v>27.4</v>
      </c>
      <c r="J79" s="9">
        <f t="shared" si="89"/>
        <v>27.224999999999998</v>
      </c>
      <c r="K79" s="9">
        <f t="shared" si="89"/>
        <v>26.975000000000001</v>
      </c>
      <c r="M79" s="9">
        <f>AVERAGE(M65:M78)</f>
        <v>0</v>
      </c>
      <c r="N79" s="9">
        <f t="shared" ref="N79:V79" si="90">AVERAGE(N65:N78)</f>
        <v>-1.3999999999999995</v>
      </c>
      <c r="O79" s="9">
        <f t="shared" si="90"/>
        <v>-1.799999999999998</v>
      </c>
      <c r="P79" s="9">
        <f t="shared" si="90"/>
        <v>-1.7499999999999991</v>
      </c>
      <c r="Q79" s="9">
        <f t="shared" si="90"/>
        <v>-1.6249999999999982</v>
      </c>
      <c r="R79" s="9">
        <f t="shared" si="90"/>
        <v>-1.4999999999999991</v>
      </c>
      <c r="S79" s="9">
        <f t="shared" si="90"/>
        <v>-1.5499999999999998</v>
      </c>
      <c r="T79" s="9">
        <f t="shared" si="90"/>
        <v>-1.0499999999999989</v>
      </c>
      <c r="U79" s="9">
        <f t="shared" si="90"/>
        <v>-1.2249999999999996</v>
      </c>
      <c r="V79" s="9">
        <f t="shared" si="90"/>
        <v>-1.4749999999999988</v>
      </c>
      <c r="W79" s="10"/>
      <c r="X79" s="9">
        <f t="shared" ref="X79:Y79" si="91">AVERAGE(X65:X78)</f>
        <v>28.45</v>
      </c>
      <c r="Y79" s="9">
        <f t="shared" si="91"/>
        <v>26.975000000000001</v>
      </c>
      <c r="AA79" s="9">
        <f t="shared" ref="AA79" si="92">AVERAGE(AA65:AA78)</f>
        <v>-1.4749999999999988</v>
      </c>
      <c r="AC79" s="9">
        <f t="shared" ref="AC79:AD79" si="93">AVERAGE(AC65:AC78)</f>
        <v>5.7655000000000003</v>
      </c>
      <c r="AD79" s="9">
        <f t="shared" si="93"/>
        <v>4.9824999999999999</v>
      </c>
      <c r="AF79" s="9">
        <f t="shared" ref="AF79" si="94">AVERAGE(AF65:AF78)</f>
        <v>-0.78300000000000025</v>
      </c>
      <c r="AH79" s="9">
        <f t="shared" ref="AH79:AI79" si="95">AVERAGE(AH65:AH78)</f>
        <v>16.351749999999999</v>
      </c>
      <c r="AI79" s="9">
        <f t="shared" si="95"/>
        <v>15.950750000000001</v>
      </c>
      <c r="AK79" s="9">
        <f t="shared" ref="AK79" si="96">AVERAGE(AK65:AK78)</f>
        <v>-0.40099999999999936</v>
      </c>
      <c r="BB79" s="14"/>
      <c r="BC79" s="14"/>
      <c r="BD79" s="9">
        <f t="shared" ref="BD79:BR79" si="97">AVERAGE(BD64:BD78)</f>
        <v>0</v>
      </c>
      <c r="BE79" s="9">
        <f t="shared" si="97"/>
        <v>-1.02</v>
      </c>
      <c r="BF79" s="9">
        <f t="shared" si="97"/>
        <v>-0.76</v>
      </c>
      <c r="BG79" s="9">
        <f t="shared" si="97"/>
        <v>-0.43221333333333334</v>
      </c>
      <c r="BH79" s="9">
        <f t="shared" si="97"/>
        <v>-0.58000000000000007</v>
      </c>
      <c r="BI79" s="9">
        <f t="shared" si="97"/>
        <v>-0.27111999999999997</v>
      </c>
      <c r="BJ79" s="9">
        <f t="shared" si="97"/>
        <v>-0.48333333333333328</v>
      </c>
      <c r="BK79" s="9">
        <f t="shared" si="97"/>
        <v>-0.47333333333333333</v>
      </c>
      <c r="BL79" s="9">
        <f t="shared" si="97"/>
        <v>-0.34888888000000001</v>
      </c>
      <c r="BM79" s="9">
        <f t="shared" si="97"/>
        <v>-0.41445333333333334</v>
      </c>
      <c r="BN79" s="9">
        <f t="shared" si="97"/>
        <v>-0.16111119999999995</v>
      </c>
      <c r="BO79" s="9">
        <f t="shared" si="97"/>
        <v>-0.36666666666666664</v>
      </c>
      <c r="BP79" s="9">
        <f t="shared" si="97"/>
        <v>-0.34444453333333336</v>
      </c>
      <c r="BQ79" s="9">
        <f t="shared" si="97"/>
        <v>4.3333333333333349E-2</v>
      </c>
      <c r="BR79" s="9">
        <f t="shared" si="97"/>
        <v>-0.32778666666666811</v>
      </c>
      <c r="BT79" s="9">
        <f t="shared" ref="BT79" si="98">AVERAGE(BT64:BT78)</f>
        <v>-0.18939999999999996</v>
      </c>
      <c r="BV79" s="14"/>
      <c r="BW79" s="9">
        <f t="shared" ref="BW79" si="99">AVERAGE(BW64:BW78)</f>
        <v>-0.60140000000000005</v>
      </c>
      <c r="BY79" s="14"/>
      <c r="BZ79" s="9">
        <f t="shared" ref="BZ79" si="100">AVERAGE(BZ64:BZ78)</f>
        <v>-0.14879999999999999</v>
      </c>
      <c r="CB79" s="14"/>
      <c r="CD79" s="12">
        <f t="shared" ref="CD79" si="101">AVERAGE(CD64:CD78)</f>
        <v>131.19999999999999</v>
      </c>
      <c r="CF79" s="14"/>
    </row>
    <row r="80" spans="1:84" x14ac:dyDescent="0.35">
      <c r="A80" s="3" t="s">
        <v>21</v>
      </c>
      <c r="B80" s="7">
        <f>STDEV(B65:B78)/SQRT(COUNT(B65:B78))</f>
        <v>1.3450526631573454</v>
      </c>
      <c r="C80" s="7">
        <f t="shared" ref="C80:K80" si="102">STDEV(C65:C78)/SQRT(COUNT(C65:C78))</f>
        <v>1.4192133971558567</v>
      </c>
      <c r="D80" s="7">
        <f t="shared" si="102"/>
        <v>1.2120918557051141</v>
      </c>
      <c r="E80" s="7">
        <f t="shared" si="102"/>
        <v>0.94074438611133859</v>
      </c>
      <c r="F80" s="7">
        <f t="shared" si="102"/>
        <v>1.0094346602595601</v>
      </c>
      <c r="G80" s="7">
        <f t="shared" si="102"/>
        <v>0.95262794416288232</v>
      </c>
      <c r="H80" s="7">
        <f t="shared" si="102"/>
        <v>1.0901070283845218</v>
      </c>
      <c r="I80" s="7">
        <f t="shared" si="102"/>
        <v>1.0140677163450842</v>
      </c>
      <c r="J80" s="7">
        <f t="shared" si="102"/>
        <v>1.0184751674275949</v>
      </c>
      <c r="K80" s="7">
        <f t="shared" si="102"/>
        <v>0.82499999999999973</v>
      </c>
      <c r="M80" s="7">
        <f>STDEV(M65:M78)/SQRT(COUNT(M65:M78))</f>
        <v>0</v>
      </c>
      <c r="N80" s="7">
        <f t="shared" ref="N80:V80" si="103">STDEV(N65:N78)/SQRT(COUNT(N65:N78))</f>
        <v>0.10801234497346421</v>
      </c>
      <c r="O80" s="7">
        <f t="shared" si="103"/>
        <v>0.24494897427831763</v>
      </c>
      <c r="P80" s="7">
        <f t="shared" si="103"/>
        <v>0.45184805705753273</v>
      </c>
      <c r="Q80" s="7">
        <f t="shared" si="103"/>
        <v>0.36827299656640583</v>
      </c>
      <c r="R80" s="7">
        <f t="shared" si="103"/>
        <v>0.42229531531066428</v>
      </c>
      <c r="S80" s="7">
        <f t="shared" si="103"/>
        <v>0.39264063297965857</v>
      </c>
      <c r="T80" s="7">
        <f t="shared" si="103"/>
        <v>0.3617089069035116</v>
      </c>
      <c r="U80" s="7">
        <f t="shared" si="103"/>
        <v>0.61694813396265324</v>
      </c>
      <c r="V80" s="7">
        <f t="shared" si="103"/>
        <v>0.5935416301041293</v>
      </c>
      <c r="W80" s="7"/>
      <c r="X80" s="7">
        <f t="shared" ref="X80:Y80" si="104">STDEV(X65:X78)/SQRT(COUNT(X65:X78))</f>
        <v>1.3450526631573454</v>
      </c>
      <c r="Y80" s="7">
        <f t="shared" si="104"/>
        <v>0.82499999999999973</v>
      </c>
      <c r="AA80" s="7">
        <f t="shared" ref="AA80" si="105">STDEV(AA65:AA78)/SQRT(COUNT(AA65:AA78))</f>
        <v>0.5935416301041293</v>
      </c>
      <c r="AC80" s="7">
        <f t="shared" ref="AC80:AD80" si="106">STDEV(AC65:AC78)/SQRT(COUNT(AC65:AC78))</f>
        <v>0.9765077657994663</v>
      </c>
      <c r="AD80" s="7">
        <f t="shared" si="106"/>
        <v>0.5653554191833654</v>
      </c>
      <c r="AF80" s="7">
        <f t="shared" ref="AF80" si="107">STDEV(AF65:AF78)/SQRT(COUNT(AF65:AF78))</f>
        <v>0.41813414912760571</v>
      </c>
      <c r="AH80" s="7">
        <f t="shared" ref="AH80:AI80" si="108">STDEV(AH65:AH78)/SQRT(COUNT(AH65:AH78))</f>
        <v>0.23402684140927066</v>
      </c>
      <c r="AI80" s="7">
        <f t="shared" si="108"/>
        <v>0.24201493583385869</v>
      </c>
      <c r="AK80" s="7">
        <f t="shared" ref="AK80" si="109">STDEV(AK65:AK78)/SQRT(COUNT(AK65:AK78))</f>
        <v>0.24124019841919658</v>
      </c>
      <c r="BB80" s="14"/>
      <c r="BC80" s="14"/>
      <c r="BD80" s="7">
        <f t="shared" ref="BD80:BR80" si="110">STDEV(BD64:BD78)/SQRT(COUNT(BD64:BD78))</f>
        <v>0</v>
      </c>
      <c r="BE80" s="7">
        <f t="shared" si="110"/>
        <v>0.23971699170294783</v>
      </c>
      <c r="BF80" s="7">
        <f t="shared" si="110"/>
        <v>0.17016434049993479</v>
      </c>
      <c r="BG80" s="7">
        <f t="shared" si="110"/>
        <v>0.11126482303245906</v>
      </c>
      <c r="BH80" s="7">
        <f t="shared" si="110"/>
        <v>0.16229367243090875</v>
      </c>
      <c r="BI80" s="7">
        <f t="shared" si="110"/>
        <v>0.15068508279779319</v>
      </c>
      <c r="BJ80" s="7">
        <f t="shared" si="110"/>
        <v>0.11556774107759397</v>
      </c>
      <c r="BK80" s="7">
        <f t="shared" si="110"/>
        <v>0.12795534160184344</v>
      </c>
      <c r="BL80" s="7">
        <f t="shared" si="110"/>
        <v>8.6204469864917047E-2</v>
      </c>
      <c r="BM80" s="7">
        <f t="shared" si="110"/>
        <v>0.10312427648231036</v>
      </c>
      <c r="BN80" s="7">
        <f t="shared" si="110"/>
        <v>0.18083581479780061</v>
      </c>
      <c r="BO80" s="7">
        <f t="shared" si="110"/>
        <v>9.5860503394834637E-2</v>
      </c>
      <c r="BP80" s="7">
        <f t="shared" si="110"/>
        <v>0.13644876418244969</v>
      </c>
      <c r="BQ80" s="7">
        <f t="shared" si="110"/>
        <v>0.27582766862259805</v>
      </c>
      <c r="BR80" s="7">
        <f t="shared" si="110"/>
        <v>0.14889905141105125</v>
      </c>
      <c r="BT80" s="7">
        <f t="shared" ref="BT80" si="111">STDEV(BT64:BT78)/SQRT(COUNT(BT64:BT78))</f>
        <v>0.33621698350916179</v>
      </c>
      <c r="BV80" s="14"/>
      <c r="BW80" s="7">
        <f t="shared" ref="BW80" si="112">STDEV(BW64:BW78)/SQRT(COUNT(BW64:BW78))</f>
        <v>0.27237283271280927</v>
      </c>
      <c r="BY80" s="14"/>
      <c r="BZ80" s="7">
        <f t="shared" ref="BZ80" si="113">STDEV(BZ64:BZ78)/SQRT(COUNT(BZ64:BZ78))</f>
        <v>1.8510537539466528E-2</v>
      </c>
      <c r="CB80" s="14"/>
      <c r="CD80" s="13">
        <f t="shared" ref="CD80" si="114">STDEV(CD64:CD78)/SQRT(COUNT(CD64:CD78))</f>
        <v>3.7868192457522967</v>
      </c>
      <c r="CF80" s="14"/>
    </row>
    <row r="81" spans="2:62" x14ac:dyDescent="0.35">
      <c r="B81" s="16"/>
      <c r="C81" s="16"/>
      <c r="D81" s="16"/>
      <c r="E81" s="16"/>
      <c r="F81" s="16"/>
      <c r="G81" s="16"/>
      <c r="H81" s="16"/>
      <c r="I81" s="16"/>
      <c r="J81" s="16"/>
      <c r="BF81" s="16"/>
      <c r="BG81" s="16"/>
      <c r="BH81" s="16"/>
      <c r="BI81" s="16"/>
      <c r="BJ81" s="16"/>
    </row>
    <row r="82" spans="2:62" x14ac:dyDescent="0.35">
      <c r="B82" s="16"/>
      <c r="C82" s="16"/>
      <c r="D82" s="16"/>
      <c r="E82" s="16"/>
      <c r="F82" s="16"/>
      <c r="G82" s="16"/>
      <c r="H82" s="16"/>
      <c r="I82" s="16"/>
      <c r="J82" s="16"/>
      <c r="BF82" s="16"/>
      <c r="BG82" s="16"/>
      <c r="BH82" s="16"/>
    </row>
    <row r="83" spans="2:62" x14ac:dyDescent="0.35">
      <c r="B83" s="16"/>
      <c r="C83" s="16"/>
      <c r="D83" s="16"/>
      <c r="E83" s="16"/>
      <c r="F83" s="16"/>
      <c r="G83" s="16"/>
      <c r="H83" s="16"/>
      <c r="I83" s="16"/>
      <c r="J83" s="16"/>
      <c r="K83" s="16"/>
      <c r="BF83" s="16"/>
      <c r="BG83" s="16"/>
      <c r="BH83" s="16"/>
    </row>
    <row r="84" spans="2:62" x14ac:dyDescent="0.35">
      <c r="B84" s="16"/>
      <c r="C84" s="16"/>
      <c r="D84" s="16"/>
      <c r="E84" s="16"/>
      <c r="F84" s="16"/>
      <c r="G84" s="16"/>
      <c r="H84" s="16"/>
      <c r="I84" s="16"/>
      <c r="J84" s="16"/>
      <c r="K84" s="16"/>
      <c r="BF84" s="16"/>
      <c r="BG84" s="16"/>
      <c r="BH84" s="16"/>
    </row>
    <row r="85" spans="2:62" x14ac:dyDescent="0.35">
      <c r="B85" s="16"/>
      <c r="C85" s="16"/>
      <c r="D85" s="16"/>
      <c r="E85" s="16"/>
      <c r="F85" s="16"/>
      <c r="G85" s="16"/>
      <c r="H85" s="16"/>
      <c r="I85" s="16"/>
      <c r="J85" s="16"/>
      <c r="K85" s="16"/>
      <c r="BF85" s="16"/>
      <c r="BG85" s="16"/>
      <c r="BH85" s="16"/>
    </row>
    <row r="86" spans="2:62" x14ac:dyDescent="0.35">
      <c r="B86" s="16"/>
      <c r="C86" s="16"/>
      <c r="D86" s="16"/>
      <c r="E86" s="16"/>
      <c r="F86" s="16"/>
      <c r="G86" s="16"/>
      <c r="H86" s="16"/>
      <c r="I86" s="16"/>
      <c r="J86" s="16"/>
      <c r="K86" s="16"/>
      <c r="BF86" s="16"/>
      <c r="BG86" s="16"/>
      <c r="BH86" s="16"/>
    </row>
    <row r="87" spans="2:62" x14ac:dyDescent="0.35">
      <c r="B87" s="16"/>
      <c r="C87" s="16"/>
      <c r="D87" s="16"/>
      <c r="E87" s="16"/>
      <c r="F87" s="16"/>
      <c r="G87" s="16"/>
      <c r="H87" s="16"/>
      <c r="I87" s="16"/>
      <c r="J87" s="16"/>
      <c r="K87" s="16"/>
      <c r="BF87" s="16"/>
      <c r="BG87" s="16"/>
      <c r="BH87" s="16"/>
    </row>
    <row r="88" spans="2:62" x14ac:dyDescent="0.35">
      <c r="B88" s="16"/>
      <c r="C88" s="16"/>
      <c r="D88" s="16"/>
      <c r="E88" s="16"/>
      <c r="F88" s="16"/>
      <c r="G88" s="16"/>
      <c r="H88" s="16"/>
      <c r="I88" s="16"/>
      <c r="J88" s="16"/>
      <c r="K88" s="16"/>
      <c r="BF88" s="16"/>
      <c r="BG88" s="16"/>
      <c r="BH88" s="16"/>
    </row>
    <row r="89" spans="2:62" x14ac:dyDescent="0.35">
      <c r="B89" s="16"/>
      <c r="C89" s="16"/>
      <c r="D89" s="16"/>
      <c r="E89" s="16"/>
      <c r="F89" s="16"/>
      <c r="G89" s="16"/>
      <c r="H89" s="16"/>
      <c r="I89" s="16"/>
      <c r="J89" s="16"/>
      <c r="K89" s="16"/>
      <c r="BF89" s="16"/>
      <c r="BG89" s="16"/>
      <c r="BH89" s="16"/>
    </row>
    <row r="90" spans="2:62" x14ac:dyDescent="0.35">
      <c r="B90" s="16"/>
      <c r="C90" s="16"/>
      <c r="D90" s="16"/>
      <c r="E90" s="16"/>
      <c r="F90" s="16"/>
      <c r="G90" s="16"/>
      <c r="H90" s="16"/>
      <c r="I90" s="16"/>
      <c r="J90" s="16"/>
      <c r="K90" s="16"/>
      <c r="BF90" s="16"/>
      <c r="BG90" s="16"/>
      <c r="BH90" s="16"/>
    </row>
    <row r="91" spans="2:62" x14ac:dyDescent="0.35">
      <c r="B91" s="16"/>
      <c r="C91" s="16"/>
      <c r="D91" s="16"/>
      <c r="E91" s="16"/>
      <c r="F91" s="16"/>
      <c r="G91" s="16"/>
      <c r="H91" s="16"/>
      <c r="I91" s="16"/>
      <c r="J91" s="16"/>
      <c r="K91" s="16"/>
      <c r="BF91" s="16"/>
      <c r="BG91" s="16"/>
      <c r="BH91" s="16"/>
    </row>
    <row r="92" spans="2:62" x14ac:dyDescent="0.35">
      <c r="B92" s="16"/>
      <c r="C92" s="16"/>
      <c r="D92" s="16"/>
      <c r="E92" s="16"/>
      <c r="F92" s="16"/>
      <c r="G92" s="16"/>
      <c r="H92" s="16"/>
      <c r="I92" s="16"/>
      <c r="J92" s="16"/>
      <c r="K92" s="16"/>
      <c r="BF92" s="16"/>
      <c r="BG92" s="16"/>
      <c r="BH92" s="16"/>
    </row>
    <row r="93" spans="2:62" x14ac:dyDescent="0.35">
      <c r="B93" s="16"/>
      <c r="C93" s="16"/>
      <c r="D93" s="16"/>
      <c r="E93" s="16"/>
      <c r="F93" s="16"/>
      <c r="G93" s="16"/>
      <c r="H93" s="16"/>
      <c r="I93" s="16"/>
      <c r="J93" s="16"/>
      <c r="K93" s="16"/>
      <c r="BF93" s="16"/>
      <c r="BG93" s="16"/>
      <c r="BH93" s="16"/>
    </row>
    <row r="94" spans="2:62" x14ac:dyDescent="0.35">
      <c r="B94" s="16"/>
      <c r="C94" s="16"/>
      <c r="D94" s="16"/>
      <c r="E94" s="16"/>
      <c r="F94" s="16"/>
      <c r="G94" s="16"/>
      <c r="H94" s="16"/>
      <c r="I94" s="16"/>
      <c r="J94" s="16"/>
      <c r="K94" s="16"/>
      <c r="BF94" s="16"/>
      <c r="BG94" s="16"/>
      <c r="BH94" s="16"/>
    </row>
    <row r="95" spans="2:62" x14ac:dyDescent="0.35">
      <c r="B95" s="16"/>
      <c r="C95" s="16"/>
      <c r="D95" s="16"/>
      <c r="E95" s="16"/>
      <c r="F95" s="16"/>
      <c r="G95" s="16"/>
      <c r="H95" s="16"/>
      <c r="I95" s="16"/>
      <c r="J95" s="16"/>
      <c r="K95" s="16"/>
      <c r="BF95" s="16"/>
      <c r="BG95" s="16"/>
      <c r="BH95" s="16"/>
    </row>
    <row r="96" spans="2:62" x14ac:dyDescent="0.35"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2:11" x14ac:dyDescent="0.35">
      <c r="B97" s="16"/>
      <c r="C97" s="16"/>
      <c r="D97" s="16"/>
      <c r="E97" s="16"/>
      <c r="F97" s="16"/>
      <c r="G97" s="16"/>
      <c r="H97" s="16"/>
      <c r="I97" s="16"/>
      <c r="J97" s="16"/>
      <c r="K97" s="1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K15" sqref="K15"/>
    </sheetView>
  </sheetViews>
  <sheetFormatPr defaultRowHeight="14.5" x14ac:dyDescent="0.35"/>
  <sheetData>
    <row r="1" spans="1:10" x14ac:dyDescent="0.35">
      <c r="A1" s="19"/>
      <c r="B1" s="19"/>
      <c r="C1" s="19"/>
      <c r="D1" s="19"/>
      <c r="E1" s="19"/>
      <c r="F1" s="19"/>
      <c r="G1" s="19"/>
    </row>
    <row r="2" spans="1:10" x14ac:dyDescent="0.35">
      <c r="A2" s="19"/>
      <c r="B2" s="19"/>
      <c r="C2" s="19"/>
      <c r="D2" s="19"/>
      <c r="E2" s="19"/>
      <c r="F2" s="19"/>
      <c r="G2" s="19"/>
    </row>
    <row r="3" spans="1:10" x14ac:dyDescent="0.35">
      <c r="A3" s="19"/>
      <c r="B3" s="19"/>
      <c r="C3" s="19"/>
      <c r="D3" s="19"/>
      <c r="E3" s="19"/>
      <c r="F3" s="19"/>
      <c r="G3" s="19"/>
    </row>
    <row r="4" spans="1:10" x14ac:dyDescent="0.35">
      <c r="A4" s="19"/>
      <c r="B4" s="19"/>
      <c r="C4" s="19"/>
      <c r="D4" s="19"/>
      <c r="E4" s="19"/>
      <c r="F4" s="19"/>
      <c r="G4" s="19"/>
    </row>
    <row r="5" spans="1:10" x14ac:dyDescent="0.35">
      <c r="A5" s="19"/>
      <c r="B5" s="19"/>
      <c r="C5" s="19"/>
      <c r="D5" s="19"/>
      <c r="E5" s="19"/>
      <c r="F5" s="19"/>
      <c r="G5" s="19"/>
    </row>
    <row r="6" spans="1:10" x14ac:dyDescent="0.35">
      <c r="A6" s="19"/>
      <c r="B6" s="19"/>
      <c r="C6" s="19"/>
      <c r="D6" s="19"/>
      <c r="E6" s="19"/>
      <c r="F6" s="19"/>
      <c r="G6" s="19"/>
    </row>
    <row r="7" spans="1:10" x14ac:dyDescent="0.35">
      <c r="A7" s="19"/>
      <c r="B7" s="19"/>
      <c r="C7" s="19"/>
      <c r="D7" s="19"/>
      <c r="E7" s="19"/>
      <c r="F7" s="19"/>
      <c r="G7" s="19"/>
    </row>
    <row r="8" spans="1:10" x14ac:dyDescent="0.35">
      <c r="A8" s="19"/>
      <c r="B8" s="19"/>
      <c r="C8" s="19"/>
      <c r="D8" s="19"/>
      <c r="E8" s="19"/>
      <c r="F8" s="19"/>
      <c r="G8" s="19"/>
    </row>
    <row r="9" spans="1:10" x14ac:dyDescent="0.35">
      <c r="A9" s="19"/>
      <c r="B9" s="19"/>
      <c r="C9" s="19"/>
      <c r="D9" s="19"/>
      <c r="E9" s="19"/>
      <c r="F9" s="19"/>
      <c r="G9" s="19"/>
    </row>
    <row r="10" spans="1:10" x14ac:dyDescent="0.35">
      <c r="A10" s="19"/>
      <c r="B10" s="19"/>
      <c r="C10" s="19"/>
      <c r="D10" s="19"/>
      <c r="E10" s="19"/>
      <c r="F10" s="19"/>
      <c r="G10" s="19"/>
    </row>
    <row r="16" spans="1:10" x14ac:dyDescent="0.3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35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x14ac:dyDescent="0.35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x14ac:dyDescent="0.35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x14ac:dyDescent="0.35">
      <c r="A20" s="19"/>
      <c r="B20" s="19"/>
      <c r="C20" s="19"/>
      <c r="D20" s="19"/>
      <c r="E20" s="19"/>
      <c r="F20" s="19"/>
      <c r="G20" s="19"/>
      <c r="H20" s="19"/>
      <c r="I20" s="19"/>
      <c r="J20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5A-5H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Ayala, Julio E</dc:creator>
  <cp:lastModifiedBy>Ayala, Julio E</cp:lastModifiedBy>
  <dcterms:created xsi:type="dcterms:W3CDTF">2022-06-21T20:07:53Z</dcterms:created>
  <dcterms:modified xsi:type="dcterms:W3CDTF">2023-08-20T16:00:51Z</dcterms:modified>
</cp:coreProperties>
</file>